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E:\220401 財務関係（坂本）\財政状況資料集\R06（R08公表）\２回目\提出用_20260911〆切\"/>
    </mc:Choice>
  </mc:AlternateContent>
  <xr:revisionPtr revIDLastSave="0" documentId="13_ncr:1_{D02389B1-9A7E-47A3-9737-FB2B8028B306}" xr6:coauthVersionLast="47" xr6:coauthVersionMax="47" xr10:uidLastSave="{00000000-0000-0000-0000-000000000000}"/>
  <bookViews>
    <workbookView xWindow="2340" yWindow="2340" windowWidth="26205" windowHeight="123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E43" i="10"/>
  <c r="AM43" i="10"/>
  <c r="U43" i="10"/>
  <c r="E43" i="10"/>
  <c r="C43" i="10" s="1"/>
  <c r="DG42" i="10"/>
  <c r="CQ42" i="10"/>
  <c r="CO42" i="10"/>
  <c r="BY42" i="10"/>
  <c r="BE42" i="10"/>
  <c r="AM42" i="10"/>
  <c r="U42" i="10"/>
  <c r="E42" i="10"/>
  <c r="C42" i="10" s="1"/>
  <c r="DG41" i="10"/>
  <c r="CQ41" i="10"/>
  <c r="CO41" i="10"/>
  <c r="BY41" i="10"/>
  <c r="BE41" i="10"/>
  <c r="AM41" i="10"/>
  <c r="U41" i="10"/>
  <c r="E41" i="10"/>
  <c r="C41" i="10" s="1"/>
  <c r="DG40" i="10"/>
  <c r="CQ40" i="10"/>
  <c r="CO40" i="10"/>
  <c r="BY40" i="10"/>
  <c r="BE40" i="10"/>
  <c r="AM40" i="10"/>
  <c r="U40" i="10"/>
  <c r="E40" i="10"/>
  <c r="C40" i="10" s="1"/>
  <c r="DG39" i="10"/>
  <c r="CQ39" i="10"/>
  <c r="CO39" i="10"/>
  <c r="BY39" i="10"/>
  <c r="BE39" i="10"/>
  <c r="AM39" i="10"/>
  <c r="U39" i="10"/>
  <c r="E39" i="10"/>
  <c r="C39" i="10" s="1"/>
  <c r="DG38" i="10"/>
  <c r="CQ38" i="10"/>
  <c r="CO38" i="10"/>
  <c r="BY38" i="10"/>
  <c r="BE38" i="10"/>
  <c r="AM38" i="10"/>
  <c r="U38" i="10"/>
  <c r="E38" i="10"/>
  <c r="C38" i="10" s="1"/>
  <c r="DG37" i="10"/>
  <c r="CQ37" i="10"/>
  <c r="CO37" i="10"/>
  <c r="BY37" i="10"/>
  <c r="BE37" i="10"/>
  <c r="AM37" i="10"/>
  <c r="U37" i="10"/>
  <c r="E37" i="10"/>
  <c r="C37" i="10" s="1"/>
  <c r="DG36" i="10"/>
  <c r="CQ36" i="10"/>
  <c r="CO36" i="10"/>
  <c r="BY36" i="10"/>
  <c r="BE36" i="10"/>
  <c r="AM36" i="10"/>
  <c r="W36" i="10"/>
  <c r="E36" i="10"/>
  <c r="C36" i="10"/>
  <c r="DG35" i="10"/>
  <c r="CQ35" i="10"/>
  <c r="CO35" i="10" s="1"/>
  <c r="BY35" i="10"/>
  <c r="BE35" i="10"/>
  <c r="AO35" i="10"/>
  <c r="W35" i="10"/>
  <c r="E35" i="10"/>
  <c r="DG34" i="10"/>
  <c r="CQ34" i="10"/>
  <c r="BY34" i="10"/>
  <c r="BE34" i="10"/>
  <c r="AO34" i="10"/>
  <c r="W34" i="10"/>
  <c r="E34" i="10"/>
  <c r="C34" i="10"/>
  <c r="C35" i="10" l="1"/>
  <c r="U34" i="10" l="1"/>
  <c r="U35" i="10" s="1"/>
  <c r="U36" i="10" s="1"/>
  <c r="AM34" i="10" l="1"/>
  <c r="AM35" i="10" s="1"/>
  <c r="BW34" i="10" l="1"/>
  <c r="BW35" i="10" s="1"/>
  <c r="BW36" i="10" s="1"/>
  <c r="BW37" i="10" s="1"/>
  <c r="BW38" i="10" s="1"/>
  <c r="BW39" i="10" s="1"/>
  <c r="BW40" i="10" s="1"/>
  <c r="BW41" i="10" s="1"/>
  <c r="BW42" i="10" s="1"/>
  <c r="BW43" i="10" s="1"/>
  <c r="CO34" i="10" l="1"/>
</calcChain>
</file>

<file path=xl/sharedStrings.xml><?xml version="1.0" encoding="utf-8"?>
<sst xmlns="http://schemas.openxmlformats.org/spreadsheetml/2006/main" count="1134" uniqueCount="552">
  <si>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</si>
  <si>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</si>
  <si>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</si>
  <si>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</si>
  <si>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（参考）</t>
    <rPh sb="1" eb="3">
      <t>サンコウ</t>
    </rPh>
    <phoneticPr fontId="5"/>
  </si>
  <si>
    <t>第2次</t>
    <rPh sb="0" eb="1">
      <t>ダイ</t>
    </rPh>
    <rPh sb="2" eb="3">
      <t>ジ</t>
    </rPh>
    <phoneticPr fontId="5"/>
  </si>
  <si>
    <t>(Ｂ)</t>
  </si>
  <si>
    <t>徴収率
(％)</t>
    <rPh sb="0" eb="2">
      <t>チョウシュウ</t>
    </rPh>
    <rPh sb="2" eb="3">
      <t>リツ</t>
    </rPh>
    <phoneticPr fontId="5"/>
  </si>
  <si>
    <t>区分</t>
    <rPh sb="0" eb="2">
      <t>クブン</t>
    </rPh>
    <phoneticPr fontId="5"/>
  </si>
  <si>
    <t>実質収支額</t>
    <rPh sb="0" eb="2">
      <t>ジッシツ</t>
    </rPh>
    <rPh sb="2" eb="4">
      <t>シュウシ</t>
    </rPh>
    <rPh sb="4" eb="5">
      <t>ガク</t>
    </rPh>
    <phoneticPr fontId="5"/>
  </si>
  <si>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</si>
  <si>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</si>
  <si>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</si>
  <si>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会計</t>
    <rPh sb="0" eb="2">
      <t>カイケイ</t>
    </rPh>
    <phoneticPr fontId="5"/>
  </si>
  <si>
    <t>令和2年国調(人)</t>
    <rPh sb="3" eb="4">
      <t>ネン</t>
    </rPh>
    <rPh sb="4" eb="5">
      <t>コク</t>
    </rPh>
    <rPh sb="5" eb="6">
      <t>チョウ</t>
    </rPh>
    <phoneticPr fontId="5"/>
  </si>
  <si>
    <t>実質単年度収支</t>
    <rPh sb="0" eb="2">
      <t>ジッシツ</t>
    </rPh>
    <rPh sb="2" eb="5">
      <t>タンネンド</t>
    </rPh>
    <rPh sb="5" eb="7">
      <t>シュウシ</t>
    </rPh>
    <phoneticPr fontId="5"/>
  </si>
  <si>
    <t>年度</t>
    <rPh sb="0" eb="2">
      <t>ネンド</t>
    </rPh>
    <phoneticPr fontId="5"/>
  </si>
  <si>
    <t>人口</t>
    <rPh sb="0" eb="2">
      <t>ジンコウ</t>
    </rPh>
    <phoneticPr fontId="5"/>
  </si>
  <si>
    <t>手数料</t>
  </si>
  <si>
    <t>（百万円）</t>
    <rPh sb="1" eb="2">
      <t>ヒャク</t>
    </rPh>
    <rPh sb="2" eb="4">
      <t>マンエン</t>
    </rPh>
    <phoneticPr fontId="5"/>
  </si>
  <si>
    <t>青森県交通災害共済組合</t>
  </si>
  <si>
    <t>実質収支比率等に係る経年分析</t>
  </si>
  <si>
    <t>元利償還金</t>
  </si>
  <si>
    <t>鶴田町後期高齢者医療特別会計</t>
  </si>
  <si>
    <t>分子の構造</t>
    <rPh sb="0" eb="2">
      <t>ブンシ</t>
    </rPh>
    <rPh sb="3" eb="5">
      <t>コウゾウ</t>
    </rPh>
    <phoneticPr fontId="5"/>
  </si>
  <si>
    <t>（百万円）</t>
  </si>
  <si>
    <t>元利償還金等(A)</t>
  </si>
  <si>
    <t>減債基金積立不足算定額</t>
  </si>
  <si>
    <t>実質公債費比率
（(Ａ)－((Ｂ)＋(Ｄ))）／（(Ｃ)－(Ｄ)）×１００</t>
    <rPh sb="0" eb="2">
      <t>ジッシツ</t>
    </rPh>
    <rPh sb="2" eb="4">
      <t>コウサイ</t>
    </rPh>
    <rPh sb="4" eb="5">
      <t>ヒ</t>
    </rPh>
    <rPh sb="5" eb="7">
      <t>ヒリツ</t>
    </rPh>
    <phoneticPr fontId="5"/>
  </si>
  <si>
    <t>減債基金積立不足算定額※2</t>
  </si>
  <si>
    <t>　補助費等</t>
    <rPh sb="1" eb="3">
      <t>ホジョ</t>
    </rPh>
    <rPh sb="3" eb="4">
      <t>ヒ</t>
    </rPh>
    <rPh sb="4" eb="5">
      <t>トウ</t>
    </rPh>
    <phoneticPr fontId="5"/>
  </si>
  <si>
    <t>依頼土地の買い戻しに係るもの</t>
    <rPh sb="0" eb="2">
      <t>イライ</t>
    </rPh>
    <rPh sb="2" eb="4">
      <t>トチ</t>
    </rPh>
    <rPh sb="5" eb="6">
      <t>カ</t>
    </rPh>
    <rPh sb="7" eb="8">
      <t>モド</t>
    </rPh>
    <rPh sb="10" eb="11">
      <t>カカ</t>
    </rPh>
    <phoneticPr fontId="5"/>
  </si>
  <si>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</si>
  <si>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</si>
  <si>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</si>
  <si>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5"/>
  </si>
  <si>
    <t>臨時職員</t>
    <rPh sb="0" eb="2">
      <t>リンジ</t>
    </rPh>
    <rPh sb="2" eb="4">
      <t>ショクイン</t>
    </rPh>
    <phoneticPr fontId="5"/>
  </si>
  <si>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</si>
  <si>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</si>
  <si>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</si>
  <si>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債務負担行為に基づく支出額</t>
  </si>
  <si>
    <t>対比（差引）</t>
    <rPh sb="0" eb="2">
      <t>タイヒ</t>
    </rPh>
    <rPh sb="3" eb="5">
      <t>サシヒキ</t>
    </rPh>
    <phoneticPr fontId="5"/>
  </si>
  <si>
    <t>基準財政需要額算入見込額</t>
  </si>
  <si>
    <t>利子割交付金</t>
  </si>
  <si>
    <t>一時借入金の利子</t>
  </si>
  <si>
    <t>令和5年度(千円･％)</t>
    <rPh sb="0" eb="2">
      <t>レイワ</t>
    </rPh>
    <rPh sb="4" eb="5">
      <t>ド</t>
    </rPh>
    <rPh sb="6" eb="8">
      <t>センエン</t>
    </rPh>
    <phoneticPr fontId="5"/>
  </si>
  <si>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</si>
  <si>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算入公債費等(B)</t>
  </si>
  <si>
    <t>算入公債費等</t>
  </si>
  <si>
    <t>(A)－(B)</t>
  </si>
  <si>
    <t>(注釈)</t>
    <rPh sb="1" eb="2">
      <t>チュウ</t>
    </rPh>
    <rPh sb="2" eb="3">
      <t>シャク</t>
    </rPh>
    <phoneticPr fontId="5"/>
  </si>
  <si>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</si>
  <si>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</si>
  <si>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</si>
  <si>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</si>
  <si>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5"/>
  </si>
  <si>
    <t>一般職員等(※6)</t>
    <rPh sb="0" eb="2">
      <t>イッパン</t>
    </rPh>
    <rPh sb="2" eb="4">
      <t>ショクイン</t>
    </rPh>
    <rPh sb="4" eb="5">
      <t>トウ</t>
    </rPh>
    <phoneticPr fontId="5"/>
  </si>
  <si>
    <t>※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</si>
  <si>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5"/>
  </si>
  <si>
    <t>将来負担比率</t>
    <rPh sb="0" eb="2">
      <t>ショウライ</t>
    </rPh>
    <rPh sb="2" eb="4">
      <t>フタン</t>
    </rPh>
    <rPh sb="4" eb="6">
      <t>ヒリツ</t>
    </rPh>
    <phoneticPr fontId="35"/>
  </si>
  <si>
    <t>PFI事業に係るもの</t>
    <rPh sb="3" eb="5">
      <t>ジギョウ</t>
    </rPh>
    <rPh sb="6" eb="7">
      <t>カカ</t>
    </rPh>
    <phoneticPr fontId="33"/>
  </si>
  <si>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</si>
  <si>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</si>
  <si>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</si>
  <si>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</si>
  <si>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</si>
  <si>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</si>
  <si>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</si>
  <si>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単年度収支</t>
  </si>
  <si>
    <t>債務負担行為に基づく支出予定額</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</si>
  <si>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</si>
  <si>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</si>
  <si>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</si>
  <si>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</si>
  <si>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</si>
  <si>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</si>
  <si>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</si>
  <si>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</si>
  <si>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</si>
  <si>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</si>
  <si>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</si>
  <si>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</si>
  <si>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</si>
  <si>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5"/>
  </si>
  <si>
    <t>当該団体決算額
（千円）</t>
    <rPh sb="0" eb="2">
      <t>トウガイ</t>
    </rPh>
    <rPh sb="2" eb="4">
      <t>ダンタイ</t>
    </rPh>
    <rPh sb="4" eb="6">
      <t>ケッサン</t>
    </rPh>
    <rPh sb="6" eb="7">
      <t>ガク</t>
    </rPh>
    <rPh sb="9" eb="11">
      <t>センエン</t>
    </rPh>
    <phoneticPr fontId="5"/>
  </si>
  <si>
    <t>実質収支額</t>
  </si>
  <si>
    <t>組合等連結実質赤字額負担見込額</t>
  </si>
  <si>
    <t>商工費</t>
  </si>
  <si>
    <t>充当可能財源等(B)</t>
  </si>
  <si>
    <t>事業会計の一覧</t>
    <rPh sb="0" eb="2">
      <t>ジギョウ</t>
    </rPh>
    <rPh sb="2" eb="4">
      <t>カイケイ</t>
    </rPh>
    <phoneticPr fontId="5"/>
  </si>
  <si>
    <t>充当可能基金</t>
  </si>
  <si>
    <t>（百万円）</t>
    <rPh sb="1" eb="4">
      <t>ヒャクマンエン</t>
    </rPh>
    <phoneticPr fontId="5"/>
  </si>
  <si>
    <t>内訳</t>
    <rPh sb="0" eb="2">
      <t>ウチワケ</t>
    </rPh>
    <phoneticPr fontId="33"/>
  </si>
  <si>
    <t>充当可能特定歳入</t>
  </si>
  <si>
    <t>第3次</t>
    <rPh sb="0" eb="1">
      <t>ダイ</t>
    </rPh>
    <rPh sb="2" eb="3">
      <t>ジ</t>
    </rPh>
    <phoneticPr fontId="5"/>
  </si>
  <si>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</si>
  <si>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</si>
  <si>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</si>
  <si>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</si>
  <si>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</si>
  <si>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</si>
  <si>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</si>
  <si>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</si>
  <si>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</si>
  <si>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</si>
  <si>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</si>
  <si>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</si>
  <si>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令和2年国調</t>
    <rPh sb="0" eb="2">
      <t>レイワ</t>
    </rPh>
    <rPh sb="3" eb="4">
      <t>ネン</t>
    </rPh>
    <rPh sb="4" eb="5">
      <t>コク</t>
    </rPh>
    <rPh sb="5" eb="6">
      <t>チョウ</t>
    </rPh>
    <phoneticPr fontId="5"/>
  </si>
  <si>
    <t>実質単年度収支</t>
    <rPh sb="0" eb="2">
      <t>ジッシツ</t>
    </rPh>
    <rPh sb="2" eb="5">
      <t>タンネンド</t>
    </rPh>
    <rPh sb="5" eb="7">
      <t>シュウシ</t>
    </rPh>
    <phoneticPr fontId="36"/>
  </si>
  <si>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</si>
  <si>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</si>
  <si>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</si>
  <si>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</si>
  <si>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連結実質赤字比率</t>
    <rPh sb="0" eb="2">
      <t>レンケツ</t>
    </rPh>
    <rPh sb="2" eb="4">
      <t>ジッシツ</t>
    </rPh>
    <rPh sb="4" eb="6">
      <t>アカジ</t>
    </rPh>
    <rPh sb="6" eb="8">
      <t>ヒリツ</t>
    </rPh>
    <phoneticPr fontId="35"/>
  </si>
  <si>
    <t>算入公債費等</t>
    <rPh sb="0" eb="2">
      <t>サンニュウ</t>
    </rPh>
    <rPh sb="2" eb="6">
      <t>コウサイヒトウ</t>
    </rPh>
    <phoneticPr fontId="36"/>
  </si>
  <si>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</si>
  <si>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</si>
  <si>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</si>
  <si>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　　都市計画税</t>
  </si>
  <si>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</si>
  <si>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</si>
  <si>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</si>
  <si>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</si>
  <si>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</si>
  <si>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</si>
  <si>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</si>
  <si>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</si>
  <si>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</si>
  <si>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首都</t>
    <rPh sb="0" eb="2">
      <t>シュト</t>
    </rPh>
    <phoneticPr fontId="5"/>
  </si>
  <si>
    <t>令和6年度　財政状況資料集</t>
  </si>
  <si>
    <t>総括表（市町村）</t>
    <rPh sb="0" eb="2">
      <t>ソウカツ</t>
    </rPh>
    <rPh sb="2" eb="3">
      <t>ヒョウ</t>
    </rPh>
    <rPh sb="4" eb="7">
      <t>シチョウソン</t>
    </rPh>
    <phoneticPr fontId="5"/>
  </si>
  <si>
    <t>都道府県名</t>
  </si>
  <si>
    <t>鶴田町学校給食特別会計</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</si>
  <si>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</si>
  <si>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</si>
  <si>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いわゆる五省協定等に係るもの</t>
    <rPh sb="4" eb="6">
      <t>ゴショウ</t>
    </rPh>
    <rPh sb="6" eb="9">
      <t>キョウテイトウ</t>
    </rPh>
    <rPh sb="10" eb="11">
      <t>カカ</t>
    </rPh>
    <phoneticPr fontId="33"/>
  </si>
  <si>
    <t>令和5年度</t>
    <rPh sb="0" eb="2">
      <t>レイワ</t>
    </rPh>
    <rPh sb="4" eb="5">
      <t>ド</t>
    </rPh>
    <phoneticPr fontId="5"/>
  </si>
  <si>
    <t>青森県</t>
  </si>
  <si>
    <t>地方道路公社に係る将来負担額</t>
    <rPh sb="0" eb="2">
      <t>チホウ</t>
    </rPh>
    <rPh sb="2" eb="4">
      <t>ドウロ</t>
    </rPh>
    <rPh sb="4" eb="6">
      <t>コウシャ</t>
    </rPh>
    <rPh sb="7" eb="8">
      <t>カカ</t>
    </rPh>
    <rPh sb="9" eb="11">
      <t>ショウライ</t>
    </rPh>
    <rPh sb="11" eb="14">
      <t>フタンガク</t>
    </rPh>
    <phoneticPr fontId="33"/>
  </si>
  <si>
    <t>市町村類型</t>
  </si>
  <si>
    <t>Ⅲ－０</t>
  </si>
  <si>
    <t>　投資・出資金・貸付金</t>
  </si>
  <si>
    <t>鶴田町</t>
  </si>
  <si>
    <t>　　事業所税</t>
  </si>
  <si>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</si>
  <si>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</si>
  <si>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</si>
  <si>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</si>
  <si>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</si>
  <si>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</si>
  <si>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</si>
  <si>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</si>
  <si>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</si>
  <si>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準元利償還金</t>
    <rPh sb="0" eb="1">
      <t>ジュン</t>
    </rPh>
    <rPh sb="1" eb="3">
      <t>ガンリ</t>
    </rPh>
    <rPh sb="3" eb="6">
      <t>ショウカンキン</t>
    </rPh>
    <phoneticPr fontId="33"/>
  </si>
  <si>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</si>
  <si>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</si>
  <si>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</si>
  <si>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</si>
  <si>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市町村名</t>
    <rPh sb="0" eb="3">
      <t>シチョウソン</t>
    </rPh>
    <rPh sb="3" eb="4">
      <t>メイ</t>
    </rPh>
    <phoneticPr fontId="5"/>
  </si>
  <si>
    <t>　　うち一部事務組合負担金</t>
  </si>
  <si>
    <t>純固定資産税</t>
    <rPh sb="0" eb="1">
      <t>ジュン</t>
    </rPh>
    <rPh sb="1" eb="3">
      <t>コテイ</t>
    </rPh>
    <rPh sb="3" eb="6">
      <t>シサンゼイ</t>
    </rPh>
    <phoneticPr fontId="5"/>
  </si>
  <si>
    <t>地方交付税種地</t>
    <rPh sb="0" eb="2">
      <t>チホウ</t>
    </rPh>
    <rPh sb="2" eb="5">
      <t>コウフゼイ</t>
    </rPh>
    <rPh sb="5" eb="6">
      <t>シュ</t>
    </rPh>
    <rPh sb="6" eb="7">
      <t>チ</t>
    </rPh>
    <phoneticPr fontId="5"/>
  </si>
  <si>
    <t>2-1</t>
  </si>
  <si>
    <t>会計名</t>
    <rPh sb="0" eb="2">
      <t>カイケイ</t>
    </rPh>
    <rPh sb="2" eb="3">
      <t>メイ</t>
    </rPh>
    <phoneticPr fontId="5"/>
  </si>
  <si>
    <t>(Ｅ)</t>
  </si>
  <si>
    <t>歳入歳出差引</t>
  </si>
  <si>
    <t>　　(※1)</t>
  </si>
  <si>
    <t>翌年度に繰越すべき財源</t>
  </si>
  <si>
    <t>標準財政規模</t>
    <rPh sb="0" eb="2">
      <t>ヒョウジュン</t>
    </rPh>
    <rPh sb="2" eb="4">
      <t>ザイセイ</t>
    </rPh>
    <rPh sb="4" eb="6">
      <t>キボ</t>
    </rPh>
    <phoneticPr fontId="5"/>
  </si>
  <si>
    <t>近畿</t>
    <rPh sb="0" eb="2">
      <t>キンキ</t>
    </rPh>
    <phoneticPr fontId="5"/>
  </si>
  <si>
    <t>(Ｃ)－(Ｄ)</t>
  </si>
  <si>
    <t>内訳</t>
    <rPh sb="0" eb="2">
      <t>ウチワケ</t>
    </rPh>
    <phoneticPr fontId="5"/>
  </si>
  <si>
    <t>実質収支</t>
  </si>
  <si>
    <t>財政力指数</t>
    <rPh sb="0" eb="3">
      <t>ザイセイリョク</t>
    </rPh>
    <rPh sb="3" eb="5">
      <t>シスウ</t>
    </rPh>
    <phoneticPr fontId="5"/>
  </si>
  <si>
    <t>歳入</t>
    <rPh sb="0" eb="2">
      <t>サイニュウ</t>
    </rPh>
    <phoneticPr fontId="33"/>
  </si>
  <si>
    <r>
      <t>産業構造</t>
    </r>
    <r>
      <rPr>
        <sz val="9"/>
        <color indexed="8"/>
        <rFont val="ＭＳ ゴシック"/>
        <family val="3"/>
        <charset val="128"/>
      </rPr>
      <t xml:space="preserve"> (※5)</t>
    </r>
    <rPh sb="0" eb="2">
      <t>サンギョウ</t>
    </rPh>
    <rPh sb="2" eb="4">
      <t>コウゾウ</t>
    </rPh>
    <phoneticPr fontId="5"/>
  </si>
  <si>
    <t>中部</t>
    <rPh sb="0" eb="2">
      <t>チュウブ</t>
    </rPh>
    <phoneticPr fontId="5"/>
  </si>
  <si>
    <t>職員数
(人)</t>
    <rPh sb="0" eb="3">
      <t>ショクインスウ</t>
    </rPh>
    <phoneticPr fontId="5"/>
  </si>
  <si>
    <t>一部事務組合等</t>
    <rPh sb="0" eb="2">
      <t>イチブ</t>
    </rPh>
    <rPh sb="2" eb="4">
      <t>ジム</t>
    </rPh>
    <rPh sb="4" eb="6">
      <t>クミアイ</t>
    </rPh>
    <rPh sb="6" eb="7">
      <t>トウ</t>
    </rPh>
    <phoneticPr fontId="5"/>
  </si>
  <si>
    <t>平成27年国調(人)</t>
    <rPh sb="4" eb="5">
      <t>ネン</t>
    </rPh>
    <rPh sb="5" eb="6">
      <t>コク</t>
    </rPh>
    <rPh sb="6" eb="7">
      <t>チョウ</t>
    </rPh>
    <phoneticPr fontId="5"/>
  </si>
  <si>
    <t>過疎</t>
    <rPh sb="0" eb="2">
      <t>カソ</t>
    </rPh>
    <phoneticPr fontId="5"/>
  </si>
  <si>
    <t>一般会計等の一覧</t>
  </si>
  <si>
    <t>参考</t>
    <rPh sb="0" eb="2">
      <t>サンコウ</t>
    </rPh>
    <phoneticPr fontId="5"/>
  </si>
  <si>
    <t>○</t>
  </si>
  <si>
    <t>積立金</t>
  </si>
  <si>
    <t>令和6年度</t>
    <rPh sb="0" eb="2">
      <t>レイワ</t>
    </rPh>
    <rPh sb="3" eb="5">
      <t>ネンド</t>
    </rPh>
    <phoneticPr fontId="5"/>
  </si>
  <si>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</si>
  <si>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</si>
  <si>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</si>
  <si>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5"/>
  </si>
  <si>
    <t>-9.8</t>
  </si>
  <si>
    <t>積立不足額を考慮して算定した額</t>
    <rPh sb="0" eb="1">
      <t>ツ</t>
    </rPh>
    <rPh sb="1" eb="2">
      <t>タ</t>
    </rPh>
    <rPh sb="2" eb="5">
      <t>フソクガク</t>
    </rPh>
    <rPh sb="6" eb="8">
      <t>コウリョ</t>
    </rPh>
    <rPh sb="10" eb="12">
      <t>サンテイ</t>
    </rPh>
    <rPh sb="14" eb="15">
      <t>ガク</t>
    </rPh>
    <phoneticPr fontId="37"/>
  </si>
  <si>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</si>
  <si>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</si>
  <si>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</si>
  <si>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</si>
  <si>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</si>
  <si>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</si>
  <si>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将来負担比率　　（千円・％）</t>
    <rPh sb="0" eb="2">
      <t>ショウライ</t>
    </rPh>
    <rPh sb="2" eb="4">
      <t>フタン</t>
    </rPh>
    <phoneticPr fontId="5"/>
  </si>
  <si>
    <t>住民基本台帳人口
 (※7)</t>
    <rPh sb="0" eb="2">
      <t>ジュウミン</t>
    </rPh>
    <rPh sb="2" eb="4">
      <t>キホン</t>
    </rPh>
    <rPh sb="4" eb="6">
      <t>ダイチョウ</t>
    </rPh>
    <rPh sb="6" eb="8">
      <t>ジンコウ</t>
    </rPh>
    <phoneticPr fontId="5"/>
  </si>
  <si>
    <t>令07.01.01(人)</t>
    <rPh sb="0" eb="1">
      <t>レイ</t>
    </rPh>
    <phoneticPr fontId="5"/>
  </si>
  <si>
    <t xml:space="preserve">組合等負担等見込額 </t>
    <rPh sb="0" eb="2">
      <t>クミアイ</t>
    </rPh>
    <rPh sb="2" eb="3">
      <t>トウ</t>
    </rPh>
    <rPh sb="3" eb="5">
      <t>フタン</t>
    </rPh>
    <rPh sb="5" eb="6">
      <t>トウ</t>
    </rPh>
    <rPh sb="6" eb="9">
      <t>ミコミガク</t>
    </rPh>
    <phoneticPr fontId="33"/>
  </si>
  <si>
    <t>平成27年国調</t>
    <rPh sb="4" eb="5">
      <t>ネン</t>
    </rPh>
    <rPh sb="5" eb="6">
      <t>コク</t>
    </rPh>
    <rPh sb="6" eb="7">
      <t>チョウ</t>
    </rPh>
    <phoneticPr fontId="5"/>
  </si>
  <si>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</si>
  <si>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</si>
  <si>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</si>
  <si>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積立金取崩し額</t>
  </si>
  <si>
    <t>　連結実質赤字比率</t>
    <rPh sb="1" eb="3">
      <t>レンケツ</t>
    </rPh>
    <rPh sb="3" eb="5">
      <t>ジッシツ</t>
    </rPh>
    <rPh sb="5" eb="7">
      <t>アカジ</t>
    </rPh>
    <rPh sb="7" eb="9">
      <t>ヒリツ</t>
    </rPh>
    <phoneticPr fontId="5"/>
  </si>
  <si>
    <r>
      <t>資金不足比率 (※</t>
    </r>
    <r>
      <rPr>
        <sz val="9"/>
        <color indexed="8"/>
        <rFont val="ＭＳ ゴシック"/>
        <family val="3"/>
        <charset val="128"/>
      </rPr>
      <t>4)</t>
    </r>
  </si>
  <si>
    <t>うち日本人(人)</t>
  </si>
  <si>
    <t>第1次</t>
    <rPh sb="0" eb="1">
      <t>ダイ</t>
    </rPh>
    <rPh sb="2" eb="3">
      <t>ジ</t>
    </rPh>
    <phoneticPr fontId="5"/>
  </si>
  <si>
    <t xml:space="preserve">充当可能基金 </t>
    <rPh sb="0" eb="2">
      <t>ジュウトウ</t>
    </rPh>
    <rPh sb="2" eb="4">
      <t>カノウ</t>
    </rPh>
    <rPh sb="4" eb="6">
      <t>キキン</t>
    </rPh>
    <phoneticPr fontId="33"/>
  </si>
  <si>
    <t>指数表選定</t>
    <rPh sb="0" eb="2">
      <t>シスウ</t>
    </rPh>
    <rPh sb="2" eb="3">
      <t>ヒョウ</t>
    </rPh>
    <rPh sb="3" eb="5">
      <t>センテイ</t>
    </rPh>
    <phoneticPr fontId="5"/>
  </si>
  <si>
    <t>　　軽自動車税</t>
  </si>
  <si>
    <t>実質単年度収支</t>
  </si>
  <si>
    <t>　実質公債費比率</t>
    <rPh sb="1" eb="3">
      <t>ジッシツ</t>
    </rPh>
    <rPh sb="3" eb="6">
      <t>コウサイヒ</t>
    </rPh>
    <rPh sb="6" eb="8">
      <t>ヒリツ</t>
    </rPh>
    <phoneticPr fontId="5"/>
  </si>
  <si>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</si>
  <si>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</si>
  <si>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</si>
  <si>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</si>
  <si>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5"/>
  </si>
  <si>
    <t>基準財政収入額</t>
  </si>
  <si>
    <t>労働費</t>
  </si>
  <si>
    <t>増減率  (％)</t>
    <rPh sb="0" eb="2">
      <t>ゾウゲン</t>
    </rPh>
    <rPh sb="2" eb="3">
      <t>リツ</t>
    </rPh>
    <phoneticPr fontId="5"/>
  </si>
  <si>
    <t>経常経費充当一般財源等</t>
  </si>
  <si>
    <t>-1.8</t>
  </si>
  <si>
    <t>R05</t>
  </si>
  <si>
    <t>-1.9</t>
  </si>
  <si>
    <t>経常一般財源等</t>
    <rPh sb="0" eb="2">
      <t>ケイジョウ</t>
    </rPh>
    <rPh sb="2" eb="4">
      <t>イッパン</t>
    </rPh>
    <rPh sb="4" eb="7">
      <t>ザイゲントウ</t>
    </rPh>
    <phoneticPr fontId="5"/>
  </si>
  <si>
    <t>副市区町村長</t>
    <rPh sb="0" eb="1">
      <t>フク</t>
    </rPh>
    <rPh sb="1" eb="3">
      <t>シク</t>
    </rPh>
    <rPh sb="3" eb="5">
      <t>チョウソン</t>
    </rPh>
    <rPh sb="5" eb="6">
      <t>チョウ</t>
    </rPh>
    <phoneticPr fontId="5"/>
  </si>
  <si>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</si>
  <si>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</si>
  <si>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8"/>
  </si>
  <si>
    <t>歳入一般財源等</t>
    <rPh sb="0" eb="2">
      <t>サイニュウ</t>
    </rPh>
    <rPh sb="2" eb="4">
      <t>イッパン</t>
    </rPh>
    <rPh sb="4" eb="6">
      <t>ザイゲン</t>
    </rPh>
    <rPh sb="6" eb="7">
      <t>トウ</t>
    </rPh>
    <phoneticPr fontId="38"/>
  </si>
  <si>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</si>
  <si>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</si>
  <si>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(Ｃ)</t>
  </si>
  <si>
    <t>世帯数 (世帯)</t>
    <rPh sb="0" eb="3">
      <t>セタイスウ</t>
    </rPh>
    <phoneticPr fontId="5"/>
  </si>
  <si>
    <t>令和6年度</t>
    <rPh sb="0" eb="2">
      <t>レイワ</t>
    </rPh>
    <rPh sb="3" eb="5">
      <t>ネンド</t>
    </rPh>
    <phoneticPr fontId="35"/>
  </si>
  <si>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</si>
  <si>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</si>
  <si>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</si>
  <si>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</si>
  <si>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</si>
  <si>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5"/>
  </si>
  <si>
    <t>給料月額
(百円)</t>
    <rPh sb="0" eb="2">
      <t>キュウリョウ</t>
    </rPh>
    <rPh sb="2" eb="3">
      <t>ツキ</t>
    </rPh>
    <rPh sb="3" eb="4">
      <t>ガク</t>
    </rPh>
    <rPh sb="6" eb="8">
      <t>ヒャクエン</t>
    </rPh>
    <phoneticPr fontId="5"/>
  </si>
  <si>
    <t>資金剰余額
/不足額
（実質収支）</t>
  </si>
  <si>
    <t>地方債現在高</t>
  </si>
  <si>
    <t>・計</t>
  </si>
  <si>
    <t>つがる西北五広域連合（病院事業会計）</t>
  </si>
  <si>
    <t>　うち公的資金</t>
    <rPh sb="3" eb="5">
      <t>コウテキ</t>
    </rPh>
    <phoneticPr fontId="5"/>
  </si>
  <si>
    <t>計</t>
    <rPh sb="0" eb="1">
      <t>ケイ</t>
    </rPh>
    <phoneticPr fontId="5"/>
  </si>
  <si>
    <t>市区町村長</t>
    <rPh sb="0" eb="2">
      <t>シク</t>
    </rPh>
    <rPh sb="2" eb="4">
      <t>チョウソン</t>
    </rPh>
    <rPh sb="4" eb="5">
      <t>チョウ</t>
    </rPh>
    <phoneticPr fontId="5"/>
  </si>
  <si>
    <t>一般職員</t>
    <rPh sb="0" eb="2">
      <t>イッパン</t>
    </rPh>
    <rPh sb="2" eb="4">
      <t>ショクイン</t>
    </rPh>
    <phoneticPr fontId="5"/>
  </si>
  <si>
    <t>目的税</t>
  </si>
  <si>
    <t>地方債現在高（臨時財政対策債除き）</t>
  </si>
  <si>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</si>
  <si>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</si>
  <si>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</si>
  <si>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鶴田町下水道事業会計</t>
  </si>
  <si>
    <t>収益事業収入</t>
  </si>
  <si>
    <t>議会議長</t>
    <rPh sb="0" eb="2">
      <t>ギカイ</t>
    </rPh>
    <rPh sb="2" eb="4">
      <t>ギチョウ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</si>
  <si>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</si>
  <si>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</si>
  <si>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</si>
  <si>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</si>
  <si>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</si>
  <si>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t>
  </si>
  <si>
    <t>土地開発基金現在高</t>
    <rPh sb="0" eb="2">
      <t>トチ</t>
    </rPh>
    <rPh sb="2" eb="4">
      <t>カイハツ</t>
    </rPh>
    <rPh sb="4" eb="6">
      <t>キキン</t>
    </rPh>
    <rPh sb="6" eb="8">
      <t>ゲンザイ</t>
    </rPh>
    <rPh sb="8" eb="9">
      <t>タカ</t>
    </rPh>
    <phoneticPr fontId="38"/>
  </si>
  <si>
    <t>議会副議長</t>
    <rPh sb="0" eb="2">
      <t>ギカイ</t>
    </rPh>
    <rPh sb="2" eb="3">
      <t>フク</t>
    </rPh>
    <rPh sb="3" eb="5">
      <t>ギチョウ</t>
    </rPh>
    <phoneticPr fontId="5"/>
  </si>
  <si>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</si>
  <si>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</si>
  <si>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積立金
現在高</t>
    <rPh sb="4" eb="7">
      <t>ゲンザイダカ</t>
    </rPh>
    <phoneticPr fontId="38"/>
  </si>
  <si>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</si>
  <si>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</si>
  <si>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</si>
  <si>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</si>
  <si>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</si>
  <si>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</si>
  <si>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</si>
  <si>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</si>
  <si>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</si>
  <si>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将来負担の状況</t>
  </si>
  <si>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</si>
  <si>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</si>
  <si>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会計名</t>
  </si>
  <si>
    <t>　前年度繰上充用金</t>
  </si>
  <si>
    <t>項番</t>
    <rPh sb="0" eb="2">
      <t>コウバン</t>
    </rPh>
    <phoneticPr fontId="5"/>
  </si>
  <si>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</si>
  <si>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</si>
  <si>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</si>
  <si>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収入済額</t>
    <rPh sb="0" eb="2">
      <t>シュウニュウ</t>
    </rPh>
    <rPh sb="2" eb="3">
      <t>スミ</t>
    </rPh>
    <rPh sb="3" eb="4">
      <t>ガク</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</si>
  <si>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9"/>
  </si>
  <si>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</si>
  <si>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</si>
  <si>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</si>
  <si>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</si>
  <si>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(2)各会計、関係団体の財政状況及び健全化判断比率（市町村）</t>
    <rPh sb="26" eb="29">
      <t>シチョウソン</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</si>
  <si>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</si>
  <si>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</si>
  <si>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0"/>
  </si>
  <si>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</si>
  <si>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</si>
  <si>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</si>
  <si>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令和6年度</t>
  </si>
  <si>
    <t>青森県鶴田町</t>
  </si>
  <si>
    <t>一般会計等（純計）</t>
    <rPh sb="0" eb="2">
      <t>イッパン</t>
    </rPh>
    <rPh sb="2" eb="4">
      <t>カイケイ</t>
    </rPh>
    <rPh sb="4" eb="5">
      <t>トウ</t>
    </rPh>
    <rPh sb="6" eb="8">
      <t>ジュンケイ</t>
    </rPh>
    <phoneticPr fontId="5"/>
  </si>
  <si>
    <t>(1) 普通会計の状況（市町村）</t>
    <rPh sb="4" eb="6">
      <t>フツウ</t>
    </rPh>
    <rPh sb="6" eb="8">
      <t>カイケイ</t>
    </rPh>
    <rPh sb="9" eb="11">
      <t>ジョウキョウ</t>
    </rPh>
    <rPh sb="12" eb="15">
      <t>シチョウソン</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</si>
  <si>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</si>
  <si>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</si>
  <si>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</si>
  <si>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</si>
  <si>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決算額</t>
    <rPh sb="0" eb="2">
      <t>ケッサン</t>
    </rPh>
    <rPh sb="2" eb="3">
      <t>ガク</t>
    </rPh>
    <phoneticPr fontId="5"/>
  </si>
  <si>
    <t>▲退職金</t>
    <rPh sb="1" eb="3">
      <t>タイショク</t>
    </rPh>
    <rPh sb="3" eb="4">
      <t>キン</t>
    </rPh>
    <phoneticPr fontId="5"/>
  </si>
  <si>
    <t>地方税</t>
  </si>
  <si>
    <t>構成比</t>
    <rPh sb="0" eb="3">
      <t>コウセイヒ</t>
    </rPh>
    <phoneticPr fontId="5"/>
  </si>
  <si>
    <t>使用料</t>
  </si>
  <si>
    <t>　うち利子</t>
  </si>
  <si>
    <t>区分</t>
  </si>
  <si>
    <t>超過課税分</t>
    <rPh sb="0" eb="2">
      <t>チョウカ</t>
    </rPh>
    <rPh sb="2" eb="4">
      <t>カゼイ</t>
    </rPh>
    <rPh sb="4" eb="5">
      <t>ブン</t>
    </rPh>
    <phoneticPr fontId="5"/>
  </si>
  <si>
    <t>目的別歳出の状況（単位 千円・％）</t>
  </si>
  <si>
    <t xml:space="preserve"> R03</t>
  </si>
  <si>
    <t>普通税</t>
    <rPh sb="0" eb="2">
      <t>フツウ</t>
    </rPh>
    <rPh sb="2" eb="3">
      <t>ゼイ</t>
    </rPh>
    <phoneticPr fontId="41"/>
  </si>
  <si>
    <t>軽油引取税交付金</t>
  </si>
  <si>
    <t>純資産又は
正味財産</t>
  </si>
  <si>
    <t>決算額 (A)</t>
    <rPh sb="0" eb="2">
      <t>ケッサン</t>
    </rPh>
    <rPh sb="2" eb="3">
      <t>ガク</t>
    </rPh>
    <phoneticPr fontId="5"/>
  </si>
  <si>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</si>
  <si>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</si>
  <si>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</si>
  <si>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</si>
  <si>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</si>
  <si>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</si>
  <si>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</si>
  <si>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</si>
  <si>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1"/>
  </si>
  <si>
    <t>人件費及び人件費に準ずる費用</t>
    <rPh sb="0" eb="3">
      <t>ジンケンヒ</t>
    </rPh>
    <rPh sb="3" eb="4">
      <t>オヨ</t>
    </rPh>
    <rPh sb="5" eb="8">
      <t>ジンケンヒ</t>
    </rPh>
    <rPh sb="9" eb="10">
      <t>ジュン</t>
    </rPh>
    <rPh sb="12" eb="14">
      <t>ヒヨウ</t>
    </rPh>
    <phoneticPr fontId="5"/>
  </si>
  <si>
    <t>株式等譲渡所得割交付金</t>
    <rPh sb="0" eb="2">
      <t>カブシキ</t>
    </rPh>
    <rPh sb="2" eb="3">
      <t>トウ</t>
    </rPh>
    <rPh sb="3" eb="5">
      <t>ジョウト</t>
    </rPh>
    <rPh sb="5" eb="7">
      <t>ショトク</t>
    </rPh>
    <rPh sb="7" eb="8">
      <t>ワリ</t>
    </rPh>
    <rPh sb="8" eb="11">
      <t>コウフキン</t>
    </rPh>
    <phoneticPr fontId="41"/>
  </si>
  <si>
    <t>民生費</t>
  </si>
  <si>
    <t>　　　所得割</t>
  </si>
  <si>
    <t>類似団体平均</t>
    <rPh sb="0" eb="2">
      <t>ルイジ</t>
    </rPh>
    <rPh sb="2" eb="4">
      <t>ダンタイ</t>
    </rPh>
    <rPh sb="4" eb="6">
      <t>ヘイキン</t>
    </rPh>
    <phoneticPr fontId="5"/>
  </si>
  <si>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</si>
  <si>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</si>
  <si>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</si>
  <si>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</si>
  <si>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</si>
  <si>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</si>
  <si>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</si>
  <si>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</si>
  <si>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</si>
  <si>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</si>
  <si>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</si>
  <si>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　　　うち純固定資産税</t>
  </si>
  <si>
    <t>土木費</t>
  </si>
  <si>
    <t>自動車税環境性能割交付金</t>
  </si>
  <si>
    <t>　　市町村たばこ税</t>
  </si>
  <si>
    <t>教育費</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</si>
  <si>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</si>
  <si>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</si>
  <si>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</si>
  <si>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</si>
  <si>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</si>
  <si>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</si>
  <si>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</si>
  <si>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8"/>
  </si>
  <si>
    <t>失業対策事業費</t>
  </si>
  <si>
    <t>　定額減税減収補塡特例交付金</t>
  </si>
  <si>
    <t>前年度繰上充用金</t>
  </si>
  <si>
    <t>　新型コロナウイルス感染症対策地方税減収補塡特別交付金</t>
  </si>
  <si>
    <t>　法定目的税</t>
  </si>
  <si>
    <t>経常損益</t>
  </si>
  <si>
    <t>　　入湯税</t>
  </si>
  <si>
    <t>性質別歳出の状況（単位 千円・％）</t>
    <rPh sb="0" eb="2">
      <t>セイシツ</t>
    </rPh>
    <phoneticPr fontId="5"/>
  </si>
  <si>
    <t>決算額</t>
  </si>
  <si>
    <t>市町村民税</t>
    <rPh sb="0" eb="3">
      <t>シチョウソン</t>
    </rPh>
    <rPh sb="3" eb="4">
      <t>ミン</t>
    </rPh>
    <rPh sb="4" eb="5">
      <t>ゼイ</t>
    </rPh>
    <phoneticPr fontId="5"/>
  </si>
  <si>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</si>
  <si>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</si>
  <si>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構成比</t>
  </si>
  <si>
    <t>公営企業会計等</t>
    <rPh sb="0" eb="2">
      <t>コウエイ</t>
    </rPh>
    <rPh sb="2" eb="4">
      <t>キギョウ</t>
    </rPh>
    <rPh sb="4" eb="6">
      <t>カイケイ</t>
    </rPh>
    <rPh sb="6" eb="7">
      <t>トウ</t>
    </rPh>
    <phoneticPr fontId="5"/>
  </si>
  <si>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</si>
  <si>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</si>
  <si>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</si>
  <si>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</si>
  <si>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</si>
  <si>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</si>
  <si>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</si>
  <si>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</si>
  <si>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5"/>
  </si>
  <si>
    <t>旧法による税</t>
  </si>
  <si>
    <t>合計</t>
  </si>
  <si>
    <t>他会計等
からの
繰入金</t>
  </si>
  <si>
    <t>　うち元金</t>
  </si>
  <si>
    <t>現年</t>
    <rPh sb="0" eb="1">
      <t>ゲン</t>
    </rPh>
    <rPh sb="1" eb="2">
      <t>ネン</t>
    </rPh>
    <phoneticPr fontId="5"/>
  </si>
  <si>
    <t>都道府県支出金</t>
  </si>
  <si>
    <t>国営土地改良事業に係るもの</t>
    <rPh sb="0" eb="2">
      <t>コクエイ</t>
    </rPh>
    <rPh sb="2" eb="4">
      <t>トチ</t>
    </rPh>
    <rPh sb="4" eb="6">
      <t>カイリョウ</t>
    </rPh>
    <rPh sb="6" eb="8">
      <t>ジギョウ</t>
    </rPh>
    <rPh sb="9" eb="10">
      <t>カカ</t>
    </rPh>
    <phoneticPr fontId="33"/>
  </si>
  <si>
    <t>一時借入金利子</t>
  </si>
  <si>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</si>
  <si>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</si>
  <si>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</si>
  <si>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</si>
  <si>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</si>
  <si>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</si>
  <si>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</si>
  <si>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</si>
  <si>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</si>
  <si>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</si>
  <si>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実質収支</t>
    <rPh sb="0" eb="2">
      <t>ジッシツ</t>
    </rPh>
    <rPh sb="2" eb="4">
      <t>シュウシ</t>
    </rPh>
    <phoneticPr fontId="5"/>
  </si>
  <si>
    <t>下水道</t>
  </si>
  <si>
    <t>財政再生基準</t>
  </si>
  <si>
    <t>再差引収支</t>
    <rPh sb="0" eb="1">
      <t>サイ</t>
    </rPh>
    <rPh sb="1" eb="3">
      <t>サシヒキ</t>
    </rPh>
    <rPh sb="3" eb="5">
      <t>シュウシ</t>
    </rPh>
    <phoneticPr fontId="5"/>
  </si>
  <si>
    <t>地方債</t>
  </si>
  <si>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</si>
  <si>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</si>
  <si>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</si>
  <si>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3"/>
  </si>
  <si>
    <t>加入世帯数(世帯)</t>
  </si>
  <si>
    <t>　繰出金</t>
  </si>
  <si>
    <t>　うち減収補塡債(特例分)</t>
    <rPh sb="4" eb="5">
      <t>シュウ</t>
    </rPh>
    <rPh sb="9" eb="10">
      <t>トク</t>
    </rPh>
    <rPh sb="10" eb="11">
      <t>レイ</t>
    </rPh>
    <rPh sb="11" eb="12">
      <t>ブン</t>
    </rPh>
    <phoneticPr fontId="36"/>
  </si>
  <si>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</si>
  <si>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</si>
  <si>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</si>
  <si>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積立金</t>
  </si>
  <si>
    <t>　うち臨時財政対策債</t>
  </si>
  <si>
    <t>歳入合計</t>
  </si>
  <si>
    <t>工業用水道</t>
  </si>
  <si>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</si>
  <si>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</si>
  <si>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</si>
  <si>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</si>
  <si>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</si>
  <si>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</si>
  <si>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</si>
  <si>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</si>
  <si>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5"/>
  </si>
  <si>
    <t>災害復旧事業費</t>
  </si>
  <si>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</si>
  <si>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</si>
  <si>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</si>
  <si>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</si>
  <si>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</si>
  <si>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</si>
  <si>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</si>
  <si>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</si>
  <si>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</si>
  <si>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</si>
  <si>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当該団体からの損失補償に係る債務残高</t>
  </si>
  <si>
    <t>地方公社・第三セクター等</t>
    <rPh sb="0" eb="4">
      <t>チホウコウシャ</t>
    </rPh>
    <rPh sb="5" eb="6">
      <t>ダイ</t>
    </rPh>
    <rPh sb="6" eb="7">
      <t>サン</t>
    </rPh>
    <rPh sb="11" eb="12">
      <t>ナド</t>
    </rPh>
    <phoneticPr fontId="5"/>
  </si>
  <si>
    <t>一般会計等
負担見込額</t>
  </si>
  <si>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</si>
  <si>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</si>
  <si>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</si>
  <si>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</si>
  <si>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</si>
  <si>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</si>
  <si>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</si>
  <si>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鶴田町国民健康保険特別会計</t>
  </si>
  <si>
    <t>鶴田町介護保険特別会計</t>
  </si>
  <si>
    <t>公営企業に要する経費の財源とする地方債の償還の財源に
充てたと認められる繰入金</t>
  </si>
  <si>
    <t>鶴田町水道事業会計</t>
  </si>
  <si>
    <t>法適用企業</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</si>
  <si>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</si>
  <si>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</si>
  <si>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</si>
  <si>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</si>
  <si>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</si>
  <si>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</si>
  <si>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</si>
  <si>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</si>
  <si>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</si>
  <si>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令和5年度</t>
    <rPh sb="0" eb="2">
      <t>レイワ</t>
    </rPh>
    <rPh sb="3" eb="5">
      <t>ネンド</t>
    </rPh>
    <phoneticPr fontId="5"/>
  </si>
  <si>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</si>
  <si>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</si>
  <si>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</si>
  <si>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充当可能
財源等</t>
    <rPh sb="0" eb="2">
      <t>ジュウトウ</t>
    </rPh>
    <rPh sb="2" eb="3">
      <t>カ</t>
    </rPh>
    <rPh sb="3" eb="4">
      <t>ノウ</t>
    </rPh>
    <rPh sb="5" eb="8">
      <t>ザイゲントウ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</si>
  <si>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</si>
  <si>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</si>
  <si>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</si>
  <si>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</si>
  <si>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</si>
  <si>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</si>
  <si>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</si>
  <si>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</si>
  <si>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</si>
  <si>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</si>
  <si>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</si>
  <si>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</si>
  <si>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</si>
  <si>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当該団体(円)</t>
    <rPh sb="0" eb="2">
      <t>トウガイ</t>
    </rPh>
    <rPh sb="2" eb="4">
      <t>ダンタイ</t>
    </rPh>
    <rPh sb="5" eb="6">
      <t>エン</t>
    </rPh>
    <phoneticPr fontId="5"/>
  </si>
  <si>
    <t>増減率(%)(A)</t>
    <rPh sb="0" eb="3">
      <t>ゾウゲンリツ</t>
    </rPh>
    <phoneticPr fontId="5"/>
  </si>
  <si>
    <t>公社・
三セク等</t>
    <rPh sb="0" eb="2">
      <t>コウシャ</t>
    </rPh>
    <rPh sb="4" eb="5">
      <t>サン</t>
    </rPh>
    <rPh sb="7" eb="8">
      <t>トウ</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</si>
  <si>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</si>
  <si>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</si>
  <si>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西北五広域福祉事務組合</t>
  </si>
  <si>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</si>
  <si>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</si>
  <si>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</si>
  <si>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</si>
  <si>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</si>
  <si>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</si>
  <si>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</si>
  <si>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</si>
  <si>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</si>
  <si>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</si>
  <si>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</si>
  <si>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</si>
  <si>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2"/>
  </si>
  <si>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</si>
  <si>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</si>
  <si>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満期一括償還地方債の一年当たりの元金償還金に相当するもの
（年度割相当額）</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</si>
  <si>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</si>
  <si>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</si>
  <si>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</si>
  <si>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</si>
  <si>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</si>
  <si>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</si>
  <si>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</si>
  <si>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</si>
  <si>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</si>
  <si>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</si>
  <si>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小口資金特別保証制度特別枠基金</t>
  </si>
  <si>
    <t>R02</t>
  </si>
  <si>
    <t>R03</t>
  </si>
  <si>
    <t>R04</t>
  </si>
  <si>
    <t>R06</t>
  </si>
  <si>
    <t>▲ 6.24</t>
  </si>
  <si>
    <t>▲ 4.69</t>
  </si>
  <si>
    <t>▲ 7.39</t>
  </si>
  <si>
    <t>その他会計（赤字）</t>
  </si>
  <si>
    <t>青森県市町村総合事務組合</t>
  </si>
  <si>
    <t>青森県市町村職員退職手当組合</t>
  </si>
  <si>
    <t>西北五環境整備事務組合</t>
  </si>
  <si>
    <t>五所川原地区消防事務組合</t>
  </si>
  <si>
    <t>津軽広域水道企業団（津軽事業部）</t>
  </si>
  <si>
    <t>つがる西北五広域連合（一般会計）</t>
  </si>
  <si>
    <t>青森県後期高齢者医療広域連合（一般会計）</t>
  </si>
  <si>
    <t>青森県後期高齢者医療広域連合（後期高齢者医療特別会計）</t>
  </si>
  <si>
    <t>鶴の里振興公社</t>
  </si>
  <si>
    <t>公共施設等管理処分基金</t>
  </si>
  <si>
    <t>町営住宅建設基金</t>
  </si>
  <si>
    <t>鶴の舞橋改修基金</t>
  </si>
  <si>
    <t>森林環境基金</t>
  </si>
  <si>
    <t>実質公債費比率</t>
    <phoneticPr fontId="46"/>
  </si>
  <si>
    <t>将来負担比率</t>
    <phoneticPr fontId="46"/>
  </si>
  <si>
    <t>類似団体内平均値</t>
    <phoneticPr fontId="46"/>
  </si>
  <si>
    <t>当該団体値</t>
    <rPh sb="0" eb="2">
      <t>トウガイ</t>
    </rPh>
    <rPh sb="2" eb="4">
      <t>ダンタイ</t>
    </rPh>
    <rPh sb="4" eb="5">
      <t>アタイ</t>
    </rPh>
    <phoneticPr fontId="46"/>
  </si>
  <si>
    <t>(　参考　）</t>
    <rPh sb="2" eb="4">
      <t>サンコウ</t>
    </rPh>
    <phoneticPr fontId="46"/>
  </si>
  <si>
    <t>　将来負担比率及び実質公債費比率ともに類似団体と比較しても高い状態にある。両比率とも高い要因としては、統合小学校建設事業の元金償還が順次開始したことと、併せて公営企業債等繰入額も高い水準で推移していくためと考えられる。令和４年度で統合小学校建設事業が完了したが、令和５年度から公営住宅の建替建設事業が続くことから、今後は、将来負担比率については、行政改革大綱に基づき経費削減を図り財政調整基金を積み増しすることで適正な基金管理を行い、また、実質公債費比率についてもライフサイクルコストの適正化によりランニングコストを減らし、必要性や緊急性を考慮しながら新規地方債の発行抑制や、より有利な地方債の活用に努め、これまで以上に公債費の適正化に取り組んでいく必要がある。</t>
    <rPh sb="66" eb="68">
      <t>ジュンジ</t>
    </rPh>
    <phoneticPr fontId="46"/>
  </si>
  <si>
    <t>分析欄</t>
    <rPh sb="0" eb="2">
      <t>ブンセキ</t>
    </rPh>
    <rPh sb="2" eb="3">
      <t>ラン</t>
    </rPh>
    <phoneticPr fontId="4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</si>
  <si>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46"/>
  </si>
  <si>
    <t>有形固定資産減価償却率</t>
    <phoneticPr fontId="46"/>
  </si>
  <si>
    <t>　縦軸の将来負担比率が高い要因として、昭和６３年度から始まった下水道事業の公営企業債等繰入額が高水準で推移し、現在の普及率は９７．４％と概ね全域の整備を終え、償還ピークも過ぎており、充当可能基金残高の増加もあって比率は減少傾向にあるが、公営住宅の建替建設工事が続くことから今後は増加していく可能性が高いと考えられる。また、横軸の有形固定資産減価償却率については、類似団体平均と比べ３．１％下回っており、令和２年度から供用開始した統合小学校の付帯施設及び令和４年度から順次建て替えしている公営住宅の減価償却が開始したことが大きな要因であると考えられる。平成２９年３月に策定された「鶴田町公共施設等総合管理計画」に基づき、これまでと同様にに計画的な施設の維持・更新を行うことで長寿命化を図りコスト平準化に努める。</t>
    <phoneticPr fontId="4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</si>
  <si>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46"/>
  </si>
  <si>
    <t xml:space="preserve"> </t>
    <phoneticPr fontId="4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</si>
</sst>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50"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11"/>
      <name val="ＭＳ 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9"/>
      <color indexed="8"/>
      <name val="ＭＳ ゴシック"/>
      <family val="3"/>
      <charset val="128"/>
    </font>
    <font>
      <sz val="11"/>
      <name val="ＭＳ Ｐゴシック"/>
      <family val="3"/>
      <charset val="128"/>
    </font>
    <font>
      <sz val="11"/>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4"/>
      <color indexed="8"/>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xf numFmtId="0" fontId="47" fillId="0" borderId="0">
      <alignment vertical="center"/>
    </xf>
    <xf numFmtId="0" fontId="44" fillId="0" borderId="0">
      <alignment vertical="center"/>
    </xf>
    <xf numFmtId="0" fontId="44" fillId="0" borderId="0"/>
    <xf numFmtId="0" fontId="44" fillId="0" borderId="0"/>
    <xf numFmtId="0" fontId="44" fillId="0" borderId="0"/>
  </cellStyleXfs>
  <cellXfs count="1143">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Fill="1" applyBorder="1">
      <alignment vertical="center"/>
    </xf>
    <xf numFmtId="0" fontId="3" fillId="0" borderId="42" xfId="19" applyFont="1" applyFill="1" applyBorder="1">
      <alignment vertical="center"/>
    </xf>
    <xf numFmtId="178" fontId="14" fillId="0" borderId="0" xfId="19" applyNumberFormat="1" applyFont="1" applyFill="1">
      <alignment vertical="center"/>
    </xf>
    <xf numFmtId="0" fontId="17" fillId="0" borderId="30" xfId="19" applyFont="1" applyFill="1" applyBorder="1">
      <alignment vertical="center"/>
    </xf>
    <xf numFmtId="178" fontId="14" fillId="0" borderId="42" xfId="19" applyNumberFormat="1" applyFont="1" applyFill="1" applyBorder="1">
      <alignment vertical="center"/>
    </xf>
    <xf numFmtId="178" fontId="14" fillId="0" borderId="31" xfId="19" applyNumberFormat="1" applyFont="1" applyFill="1" applyBorder="1">
      <alignment vertical="center"/>
    </xf>
    <xf numFmtId="0" fontId="14" fillId="0" borderId="0" xfId="19" applyFont="1" applyFill="1">
      <alignment vertical="center"/>
    </xf>
    <xf numFmtId="0" fontId="3" fillId="0" borderId="23" xfId="19" applyFont="1" applyFill="1" applyBorder="1">
      <alignment vertical="center"/>
    </xf>
    <xf numFmtId="0" fontId="3" fillId="0" borderId="34" xfId="19" applyFont="1" applyFill="1" applyBorder="1">
      <alignment vertical="center"/>
    </xf>
    <xf numFmtId="0" fontId="17" fillId="0" borderId="42" xfId="19" applyFont="1" applyFill="1" applyBorder="1">
      <alignment vertical="center"/>
    </xf>
    <xf numFmtId="0" fontId="3" fillId="0" borderId="31" xfId="19" applyFont="1" applyFill="1" applyBorder="1">
      <alignment vertical="center"/>
    </xf>
    <xf numFmtId="0" fontId="3" fillId="0" borderId="0" xfId="19" applyFont="1" applyFill="1" applyBorder="1">
      <alignment vertical="center"/>
    </xf>
    <xf numFmtId="178" fontId="14" fillId="0" borderId="0" xfId="19" applyNumberFormat="1" applyFont="1" applyFill="1" applyBorder="1">
      <alignment vertical="center"/>
    </xf>
    <xf numFmtId="178" fontId="14" fillId="0" borderId="34" xfId="19" applyNumberFormat="1" applyFont="1" applyFill="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Fill="1" applyBorder="1">
      <alignment vertical="center"/>
    </xf>
    <xf numFmtId="0" fontId="14" fillId="0" borderId="0" xfId="19" applyFont="1" applyFill="1" applyBorder="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Fill="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Fill="1" applyBorder="1" applyAlignment="1">
      <alignment horizontal="right" vertical="center" shrinkToFit="1"/>
    </xf>
    <xf numFmtId="183" fontId="21" fillId="0" borderId="172" xfId="14" applyNumberFormat="1" applyFont="1" applyFill="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Fill="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Fill="1" applyBorder="1" applyAlignment="1">
      <alignment horizontal="right" vertical="center" shrinkToFit="1"/>
    </xf>
    <xf numFmtId="183" fontId="21" fillId="0" borderId="173" xfId="14" applyNumberFormat="1" applyFont="1" applyFill="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Fill="1" applyBorder="1" applyAlignment="1">
      <alignment horizontal="center" vertical="center"/>
    </xf>
    <xf numFmtId="188" fontId="21" fillId="0" borderId="74" xfId="19" applyNumberFormat="1" applyFont="1" applyFill="1" applyBorder="1" applyAlignment="1">
      <alignment horizontal="right" vertical="center" shrinkToFit="1"/>
    </xf>
    <xf numFmtId="184" fontId="21" fillId="0" borderId="74" xfId="19" applyNumberFormat="1" applyFont="1" applyFill="1" applyBorder="1" applyAlignment="1">
      <alignment horizontal="right" vertical="center" shrinkToFit="1"/>
    </xf>
    <xf numFmtId="183" fontId="14" fillId="0" borderId="74" xfId="19" applyNumberFormat="1" applyFont="1" applyFill="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Fill="1" applyBorder="1" applyAlignment="1">
      <alignment horizontal="right" vertical="center" shrinkToFit="1"/>
    </xf>
    <xf numFmtId="184" fontId="21" fillId="0" borderId="171" xfId="14" applyNumberFormat="1" applyFont="1" applyFill="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Fill="1" applyBorder="1" applyAlignment="1">
      <alignment horizontal="center" vertical="center"/>
    </xf>
    <xf numFmtId="188" fontId="21" fillId="0" borderId="176" xfId="19" applyNumberFormat="1" applyFont="1" applyFill="1" applyBorder="1" applyAlignment="1">
      <alignment horizontal="right" vertical="center" shrinkToFit="1"/>
    </xf>
    <xf numFmtId="184" fontId="21" fillId="0" borderId="176" xfId="19" applyNumberFormat="1" applyFont="1" applyFill="1" applyBorder="1" applyAlignment="1">
      <alignment horizontal="right" vertical="center" shrinkToFit="1"/>
    </xf>
    <xf numFmtId="189" fontId="14" fillId="0" borderId="0" xfId="19" applyNumberFormat="1" applyFont="1" applyFill="1" applyBorder="1">
      <alignment vertical="center"/>
    </xf>
    <xf numFmtId="189" fontId="14" fillId="0" borderId="34" xfId="19" applyNumberFormat="1" applyFont="1" applyFill="1" applyBorder="1">
      <alignment vertical="center"/>
    </xf>
    <xf numFmtId="0" fontId="3" fillId="0" borderId="0" xfId="19" applyFont="1" applyFill="1" applyBorder="1" applyAlignment="1"/>
    <xf numFmtId="178" fontId="10" fillId="0" borderId="177" xfId="13" applyNumberFormat="1" applyFont="1" applyBorder="1" applyAlignment="1">
      <alignment horizontal="center" vertical="center"/>
    </xf>
    <xf numFmtId="183" fontId="21" fillId="0" borderId="177" xfId="14" applyNumberFormat="1" applyFont="1" applyFill="1" applyBorder="1" applyAlignment="1">
      <alignment horizontal="right" vertical="center" shrinkToFit="1"/>
    </xf>
    <xf numFmtId="183" fontId="21" fillId="0" borderId="178" xfId="14" applyNumberFormat="1" applyFont="1" applyFill="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Fill="1" applyBorder="1" applyAlignment="1">
      <alignment horizontal="center" vertical="center"/>
    </xf>
    <xf numFmtId="188" fontId="14" fillId="0" borderId="174" xfId="19" applyNumberFormat="1" applyFont="1" applyFill="1" applyBorder="1" applyAlignment="1">
      <alignment horizontal="right" vertical="center" shrinkToFit="1"/>
    </xf>
    <xf numFmtId="184" fontId="14" fillId="0" borderId="174" xfId="19" applyNumberFormat="1" applyFont="1" applyFill="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Fill="1" applyBorder="1" applyAlignment="1">
      <alignment horizontal="right" vertical="center" shrinkToFit="1"/>
    </xf>
    <xf numFmtId="189" fontId="14" fillId="0" borderId="23" xfId="19" applyNumberFormat="1" applyFont="1" applyFill="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Fill="1" applyBorder="1" applyAlignment="1">
      <alignment horizontal="right" vertical="center" shrinkToFit="1"/>
    </xf>
    <xf numFmtId="184" fontId="21" fillId="0" borderId="180" xfId="14" applyNumberFormat="1" applyFont="1" applyFill="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Fill="1" applyBorder="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Fill="1" applyBorder="1">
      <alignment vertical="center"/>
    </xf>
    <xf numFmtId="178" fontId="14" fillId="0" borderId="14" xfId="19" applyNumberFormat="1" applyFont="1" applyFill="1" applyBorder="1">
      <alignment vertical="center"/>
    </xf>
    <xf numFmtId="178" fontId="14" fillId="0" borderId="15" xfId="19" applyNumberFormat="1" applyFont="1" applyFill="1" applyBorder="1">
      <alignment vertical="center"/>
    </xf>
    <xf numFmtId="0" fontId="3" fillId="0" borderId="16" xfId="19" applyFont="1" applyFill="1" applyBorder="1" applyAlignment="1"/>
    <xf numFmtId="0" fontId="3" fillId="0" borderId="14" xfId="19" applyFont="1" applyFill="1" applyBorder="1" applyAlignment="1"/>
    <xf numFmtId="0" fontId="3" fillId="0" borderId="15" xfId="19" applyFont="1" applyFill="1" applyBorder="1">
      <alignment vertical="center"/>
    </xf>
    <xf numFmtId="0" fontId="22" fillId="6" borderId="6" xfId="6" applyFont="1" applyFill="1" applyBorder="1" applyAlignment="1"/>
    <xf numFmtId="0" fontId="22" fillId="0" borderId="8" xfId="6" applyFont="1" applyFill="1" applyBorder="1" applyAlignment="1">
      <alignment horizontal="center" vertical="center" wrapText="1"/>
    </xf>
    <xf numFmtId="0" fontId="22" fillId="0" borderId="12" xfId="6" applyFont="1" applyFill="1" applyBorder="1" applyAlignment="1">
      <alignment horizontal="center" vertical="center" wrapText="1"/>
    </xf>
    <xf numFmtId="0" fontId="22" fillId="0" borderId="61" xfId="6" applyFont="1" applyFill="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Fill="1" applyBorder="1" applyAlignment="1" applyProtection="1">
      <alignment horizontal="right" vertical="center" shrinkToFit="1"/>
    </xf>
    <xf numFmtId="185" fontId="22" fillId="0" borderId="4" xfId="6" applyNumberFormat="1" applyFont="1" applyFill="1" applyBorder="1" applyAlignment="1" applyProtection="1">
      <alignment horizontal="right" vertical="center" shrinkToFit="1"/>
    </xf>
    <xf numFmtId="185" fontId="22" fillId="0" borderId="79" xfId="6" applyNumberFormat="1" applyFont="1" applyFill="1" applyBorder="1" applyAlignment="1" applyProtection="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Fill="1" applyBorder="1" applyAlignment="1" applyProtection="1">
      <alignment horizontal="right" vertical="center" shrinkToFit="1"/>
    </xf>
    <xf numFmtId="185" fontId="22" fillId="0" borderId="27" xfId="6" applyNumberFormat="1" applyFont="1" applyFill="1" applyBorder="1" applyAlignment="1" applyProtection="1">
      <alignment horizontal="right" vertical="center" shrinkToFit="1"/>
    </xf>
    <xf numFmtId="185" fontId="22" fillId="0" borderId="182" xfId="6" applyNumberFormat="1" applyFont="1" applyFill="1" applyBorder="1" applyAlignment="1" applyProtection="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Fill="1" applyBorder="1" applyAlignment="1" applyProtection="1">
      <alignment horizontal="right" vertical="center" shrinkToFit="1"/>
    </xf>
    <xf numFmtId="185" fontId="22" fillId="0" borderId="48" xfId="6" applyNumberFormat="1" applyFont="1" applyFill="1" applyBorder="1" applyAlignment="1" applyProtection="1">
      <alignment horizontal="right" vertical="center" shrinkToFit="1"/>
    </xf>
    <xf numFmtId="185" fontId="22" fillId="0" borderId="62" xfId="6" applyNumberFormat="1" applyFont="1" applyFill="1" applyBorder="1" applyAlignment="1" applyProtection="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Fill="1" applyBorder="1" applyAlignment="1">
      <alignment vertical="center" wrapText="1"/>
    </xf>
    <xf numFmtId="0" fontId="22" fillId="0" borderId="57" xfId="17" applyFont="1" applyFill="1" applyBorder="1" applyAlignment="1">
      <alignment vertical="center"/>
    </xf>
    <xf numFmtId="0" fontId="22" fillId="0" borderId="12" xfId="17" applyFont="1" applyFill="1" applyBorder="1" applyAlignment="1">
      <alignment vertical="center"/>
    </xf>
    <xf numFmtId="0" fontId="22" fillId="0" borderId="61" xfId="17" applyFont="1" applyFill="1" applyBorder="1" applyAlignment="1">
      <alignment vertical="center"/>
    </xf>
    <xf numFmtId="0" fontId="24" fillId="0" borderId="0" xfId="17" applyFont="1" applyFill="1" applyBorder="1" applyAlignment="1">
      <alignment vertical="center"/>
    </xf>
    <xf numFmtId="0" fontId="22" fillId="7" borderId="18" xfId="17" applyFont="1" applyFill="1" applyBorder="1" applyAlignment="1">
      <alignment horizontal="right" vertical="top"/>
    </xf>
    <xf numFmtId="0" fontId="24" fillId="0" borderId="0" xfId="17" applyNumberFormat="1" applyFont="1" applyFill="1" applyBorder="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Fill="1" applyBorder="1" applyAlignment="1">
      <alignment horizontal="right" vertical="center" shrinkToFit="1"/>
    </xf>
    <xf numFmtId="185" fontId="22" fillId="0" borderId="184" xfId="17" applyNumberFormat="1" applyFont="1" applyFill="1" applyBorder="1" applyAlignment="1">
      <alignment horizontal="right" vertical="center" shrinkToFit="1"/>
    </xf>
    <xf numFmtId="185" fontId="22" fillId="0" borderId="79" xfId="17" applyNumberFormat="1" applyFont="1" applyFill="1" applyBorder="1" applyAlignment="1">
      <alignment horizontal="right" vertical="center" shrinkToFit="1"/>
    </xf>
    <xf numFmtId="0" fontId="22" fillId="0" borderId="0" xfId="17" applyNumberFormat="1" applyFont="1" applyFill="1" applyBorder="1" applyAlignment="1">
      <alignment vertical="center"/>
    </xf>
    <xf numFmtId="0" fontId="22" fillId="7" borderId="24" xfId="17" applyFont="1" applyFill="1" applyBorder="1" applyAlignment="1">
      <alignment horizontal="center" vertical="center"/>
    </xf>
    <xf numFmtId="185" fontId="22" fillId="0" borderId="185" xfId="17" applyNumberFormat="1" applyFont="1" applyFill="1" applyBorder="1" applyAlignment="1">
      <alignment horizontal="right" vertical="center" shrinkToFit="1"/>
    </xf>
    <xf numFmtId="185" fontId="22" fillId="0" borderId="74" xfId="17" applyNumberFormat="1" applyFont="1" applyFill="1" applyBorder="1" applyAlignment="1">
      <alignment horizontal="right" vertical="center" shrinkToFit="1"/>
    </xf>
    <xf numFmtId="185" fontId="22" fillId="0" borderId="182" xfId="17" applyNumberFormat="1" applyFont="1" applyFill="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Fill="1" applyBorder="1" applyAlignment="1">
      <alignment horizontal="right" vertical="center" shrinkToFit="1"/>
    </xf>
    <xf numFmtId="185" fontId="22" fillId="0" borderId="187" xfId="17" applyNumberFormat="1" applyFont="1" applyFill="1" applyBorder="1" applyAlignment="1">
      <alignment horizontal="right" vertical="center" shrinkToFit="1"/>
    </xf>
    <xf numFmtId="185" fontId="22" fillId="0" borderId="62" xfId="17" applyNumberFormat="1" applyFont="1" applyFill="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Fill="1" applyBorder="1" applyAlignment="1">
      <alignment vertical="center" wrapText="1"/>
    </xf>
    <xf numFmtId="0" fontId="24" fillId="0" borderId="32" xfId="8" applyFont="1" applyFill="1" applyBorder="1" applyAlignment="1">
      <alignment vertical="center"/>
    </xf>
    <xf numFmtId="0" fontId="24" fillId="0" borderId="30" xfId="8" applyFont="1" applyFill="1" applyBorder="1" applyAlignment="1">
      <alignment vertical="center"/>
    </xf>
    <xf numFmtId="0" fontId="24" fillId="0" borderId="33" xfId="8" applyFont="1" applyFill="1" applyBorder="1" applyAlignment="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Fill="1" applyBorder="1" applyAlignment="1" applyProtection="1">
      <alignment horizontal="right" vertical="center" shrinkToFit="1"/>
    </xf>
    <xf numFmtId="183" fontId="24" fillId="0" borderId="184" xfId="8" applyNumberFormat="1" applyFont="1" applyFill="1" applyBorder="1" applyAlignment="1" applyProtection="1">
      <alignment horizontal="right" vertical="center" shrinkToFit="1"/>
    </xf>
    <xf numFmtId="183" fontId="24" fillId="0" borderId="79" xfId="8" applyNumberFormat="1" applyFont="1" applyFill="1" applyBorder="1" applyAlignment="1" applyProtection="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Fill="1" applyBorder="1" applyAlignment="1" applyProtection="1">
      <alignment horizontal="right" vertical="center" shrinkToFit="1"/>
    </xf>
    <xf numFmtId="183" fontId="24" fillId="0" borderId="74" xfId="8" applyNumberFormat="1" applyFont="1" applyFill="1" applyBorder="1" applyAlignment="1" applyProtection="1">
      <alignment horizontal="right" vertical="center" shrinkToFit="1"/>
    </xf>
    <xf numFmtId="183" fontId="24" fillId="0" borderId="182" xfId="8" applyNumberFormat="1" applyFont="1" applyFill="1" applyBorder="1" applyAlignment="1" applyProtection="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Fill="1" applyBorder="1" applyAlignment="1" applyProtection="1">
      <alignment horizontal="right" vertical="center" shrinkToFit="1"/>
    </xf>
    <xf numFmtId="183" fontId="24" fillId="0" borderId="187" xfId="8" applyNumberFormat="1" applyFont="1" applyFill="1" applyBorder="1" applyAlignment="1" applyProtection="1">
      <alignment horizontal="right" vertical="center" shrinkToFit="1"/>
    </xf>
    <xf numFmtId="183" fontId="24" fillId="0" borderId="62" xfId="8" applyNumberFormat="1" applyFont="1" applyFill="1" applyBorder="1" applyAlignment="1" applyProtection="1">
      <alignment horizontal="right" vertical="center" shrinkToFit="1"/>
    </xf>
    <xf numFmtId="0" fontId="29" fillId="0" borderId="0" xfId="8" applyNumberFormat="1"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Fill="1" applyBorder="1" applyAlignment="1"/>
    <xf numFmtId="0" fontId="24" fillId="0" borderId="26" xfId="7" applyFont="1" applyFill="1" applyBorder="1" applyAlignment="1">
      <alignment vertical="center"/>
    </xf>
    <xf numFmtId="0" fontId="24" fillId="0" borderId="32" xfId="7" applyFont="1" applyFill="1" applyBorder="1" applyAlignment="1">
      <alignment vertical="center" wrapText="1"/>
    </xf>
    <xf numFmtId="0" fontId="24" fillId="0" borderId="0" xfId="7" applyFont="1" applyFill="1" applyBorder="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Fill="1" applyBorder="1" applyAlignment="1" applyProtection="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Fill="1" applyBorder="1" applyAlignment="1">
      <alignment horizontal="center" vertical="center" wrapText="1"/>
    </xf>
    <xf numFmtId="0" fontId="30" fillId="0" borderId="12" xfId="6" applyFont="1" applyFill="1" applyBorder="1" applyAlignment="1">
      <alignment horizontal="center" vertical="center" wrapText="1"/>
    </xf>
    <xf numFmtId="0" fontId="30" fillId="0" borderId="2" xfId="6" applyFont="1" applyFill="1" applyBorder="1" applyAlignment="1">
      <alignment horizontal="center" vertical="center"/>
    </xf>
    <xf numFmtId="0" fontId="30" fillId="0" borderId="5" xfId="6" applyFont="1" applyFill="1" applyBorder="1" applyAlignment="1">
      <alignment horizontal="center" vertical="center"/>
    </xf>
    <xf numFmtId="0" fontId="30" fillId="0" borderId="6" xfId="6" applyFont="1" applyFill="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1" fillId="0" borderId="27" xfId="1" applyNumberFormat="1" applyFont="1" applyFill="1" applyBorder="1" applyAlignment="1">
      <alignment vertical="center"/>
    </xf>
    <xf numFmtId="187" fontId="21" fillId="0" borderId="172" xfId="1" applyNumberFormat="1" applyFont="1" applyFill="1" applyBorder="1" applyAlignment="1">
      <alignment vertical="center"/>
    </xf>
    <xf numFmtId="187" fontId="21" fillId="0" borderId="172" xfId="1" applyNumberFormat="1" applyFont="1" applyFill="1" applyBorder="1" applyAlignment="1">
      <alignment vertical="center" wrapText="1"/>
    </xf>
    <xf numFmtId="187" fontId="21" fillId="0" borderId="30" xfId="1" applyNumberFormat="1" applyFont="1" applyFill="1" applyBorder="1" applyAlignment="1">
      <alignment vertical="center"/>
    </xf>
    <xf numFmtId="187" fontId="21" fillId="0" borderId="173" xfId="1" applyNumberFormat="1" applyFont="1" applyFill="1" applyBorder="1" applyAlignment="1">
      <alignment vertical="center"/>
    </xf>
    <xf numFmtId="190" fontId="21" fillId="0" borderId="175" xfId="1" applyNumberFormat="1" applyFont="1" applyFill="1" applyBorder="1" applyAlignment="1">
      <alignment vertical="center"/>
    </xf>
    <xf numFmtId="190" fontId="21" fillId="0" borderId="171" xfId="1" applyNumberFormat="1" applyFont="1" applyFill="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Fill="1" applyBorder="1" applyAlignment="1">
      <alignment vertical="center"/>
    </xf>
    <xf numFmtId="187" fontId="21" fillId="0" borderId="178" xfId="1" applyNumberFormat="1" applyFont="1" applyFill="1" applyBorder="1" applyAlignment="1">
      <alignment vertical="center"/>
    </xf>
    <xf numFmtId="190" fontId="21" fillId="0" borderId="179" xfId="1" applyNumberFormat="1" applyFont="1" applyFill="1" applyBorder="1" applyAlignment="1">
      <alignment vertical="center"/>
    </xf>
    <xf numFmtId="190" fontId="21" fillId="0" borderId="180" xfId="1" applyNumberFormat="1" applyFont="1" applyFill="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49" fontId="6"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0" fillId="0" borderId="30" xfId="9" applyFont="1" applyBorder="1">
      <alignment vertical="center"/>
    </xf>
    <xf numFmtId="0" fontId="10" fillId="0" borderId="35" xfId="9" applyFont="1" applyBorder="1">
      <alignment vertical="center"/>
    </xf>
    <xf numFmtId="0" fontId="10"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23" xfId="9" applyFont="1" applyBorder="1">
      <alignment vertical="center"/>
    </xf>
    <xf numFmtId="0" fontId="10" fillId="0" borderId="16" xfId="9" applyFont="1" applyBorder="1">
      <alignment vertical="center"/>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1" fillId="0" borderId="35" xfId="9" applyFont="1" applyBorder="1">
      <alignment vertical="center"/>
    </xf>
    <xf numFmtId="0" fontId="11"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9"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lignment horizontal="left" vertical="center" wrapText="1"/>
    </xf>
    <xf numFmtId="0" fontId="9" fillId="0" borderId="58" xfId="9" applyFont="1" applyBorder="1" applyAlignment="1">
      <alignment horizontal="left" vertical="center" wrapText="1"/>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0" fontId="17" fillId="3" borderId="20" xfId="12" applyFont="1" applyFill="1" applyBorder="1" applyAlignment="1">
      <alignment horizontal="left" vertical="center"/>
    </xf>
    <xf numFmtId="0" fontId="17" fillId="3" borderId="20" xfId="12" applyFont="1" applyFill="1" applyBorder="1">
      <alignment vertical="center"/>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97" xfId="11"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0" fontId="17" fillId="3" borderId="19" xfId="12" applyFont="1" applyFill="1" applyBorder="1" applyAlignment="1">
      <alignment horizontal="left" vertical="center"/>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184" fontId="17" fillId="0" borderId="101" xfId="12" applyNumberFormat="1" applyFont="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12" xfId="12"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0" fontId="17" fillId="3" borderId="19" xfId="12" applyFont="1" applyFill="1" applyBorder="1" applyAlignment="1">
      <alignment horizontal="left" vertical="center" wrapText="1"/>
    </xf>
    <xf numFmtId="0" fontId="17" fillId="3" borderId="0" xfId="12" applyFont="1" applyFill="1" applyAlignment="1">
      <alignment horizontal="left" vertical="center"/>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8" xfId="12" applyFont="1" applyFill="1" applyBorder="1" applyAlignment="1">
      <alignment horizontal="left" vertical="center"/>
    </xf>
    <xf numFmtId="0" fontId="17" fillId="3" borderId="14" xfId="12" applyFont="1" applyFill="1" applyBorder="1" applyAlignment="1">
      <alignment horizontal="lef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0" fontId="17" fillId="3" borderId="42"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4" xfId="12" applyFont="1" applyFill="1" applyBorder="1">
      <alignment vertical="center"/>
    </xf>
    <xf numFmtId="0" fontId="17"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7" fillId="3" borderId="35" xfId="12" applyFont="1" applyFill="1" applyBorder="1" applyAlignment="1">
      <alignment horizontal="center" vertical="center" wrapTex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0" fontId="17" fillId="3" borderId="31" xfId="12" applyFont="1" applyFill="1" applyBorder="1">
      <alignment vertical="center"/>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0" fontId="18" fillId="3" borderId="37" xfId="12" applyFont="1" applyFill="1" applyBorder="1" applyAlignment="1">
      <alignment horizontal="center" vertical="center"/>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0" fontId="17" fillId="3" borderId="17"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0" fontId="17" fillId="3" borderId="30"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0" fontId="17" fillId="3" borderId="12"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12"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178" fontId="14" fillId="0" borderId="23" xfId="19" applyNumberFormat="1" applyFont="1" applyFill="1" applyBorder="1">
      <alignment vertical="center"/>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Fill="1" applyBorder="1" applyAlignment="1">
      <alignment vertical="center" wrapText="1"/>
    </xf>
    <xf numFmtId="178" fontId="14" fillId="0" borderId="35" xfId="19" applyNumberFormat="1" applyFont="1" applyFill="1" applyBorder="1" applyAlignment="1">
      <alignment vertical="center" wrapText="1"/>
    </xf>
    <xf numFmtId="178" fontId="14" fillId="0" borderId="37" xfId="19" applyNumberFormat="1" applyFont="1" applyFill="1" applyBorder="1" applyAlignment="1">
      <alignment vertical="center" wrapText="1"/>
    </xf>
    <xf numFmtId="0" fontId="14" fillId="3" borderId="32" xfId="19" applyFont="1" applyFill="1" applyBorder="1" applyAlignment="1">
      <alignment vertical="center"/>
    </xf>
    <xf numFmtId="0" fontId="14" fillId="3" borderId="35" xfId="19" applyFont="1" applyFill="1" applyBorder="1" applyAlignment="1">
      <alignment vertical="center"/>
    </xf>
    <xf numFmtId="0" fontId="14" fillId="3" borderId="37" xfId="19" applyFont="1" applyFill="1" applyBorder="1" applyAlignment="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0" fontId="22" fillId="0" borderId="19" xfId="6" applyFont="1" applyFill="1" applyBorder="1" applyAlignment="1" applyProtection="1">
      <alignment horizontal="left" vertical="center" wrapText="1"/>
    </xf>
    <xf numFmtId="0" fontId="22" fillId="0" borderId="53" xfId="6" applyFont="1" applyFill="1" applyBorder="1" applyAlignment="1" applyProtection="1">
      <alignment horizontal="left" vertical="center" wrapText="1"/>
    </xf>
    <xf numFmtId="0" fontId="22" fillId="0" borderId="23" xfId="6" applyFont="1" applyFill="1" applyBorder="1" applyAlignment="1" applyProtection="1">
      <alignment horizontal="left" vertical="center"/>
    </xf>
    <xf numFmtId="0" fontId="22" fillId="0" borderId="54" xfId="6" applyFont="1" applyFill="1" applyBorder="1" applyAlignment="1" applyProtection="1">
      <alignment horizontal="left" vertical="center"/>
    </xf>
    <xf numFmtId="0" fontId="22" fillId="0" borderId="36" xfId="6" applyFont="1" applyFill="1" applyBorder="1" applyAlignment="1" applyProtection="1">
      <alignment horizontal="left" vertical="center"/>
    </xf>
    <xf numFmtId="0" fontId="22" fillId="0" borderId="52" xfId="6" applyFont="1" applyFill="1" applyBorder="1" applyAlignment="1" applyProtection="1">
      <alignment horizontal="left" vertical="center"/>
    </xf>
    <xf numFmtId="0" fontId="24" fillId="0" borderId="22" xfId="17" applyFont="1" applyFill="1" applyBorder="1" applyAlignment="1">
      <alignment horizontal="left" vertical="center" wrapText="1"/>
    </xf>
    <xf numFmtId="0" fontId="24" fillId="0" borderId="50" xfId="17" applyFont="1" applyFill="1" applyBorder="1" applyAlignment="1">
      <alignment horizontal="left" vertical="center" wrapText="1"/>
    </xf>
    <xf numFmtId="0" fontId="24" fillId="0" borderId="35" xfId="17" applyFont="1" applyFill="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Fill="1" applyBorder="1" applyAlignment="1">
      <alignment horizontal="left" vertical="center" wrapText="1"/>
    </xf>
    <xf numFmtId="0" fontId="24" fillId="0" borderId="52" xfId="17" applyFont="1" applyBorder="1" applyAlignment="1">
      <alignment horizontal="left" vertical="center" wrapText="1"/>
    </xf>
    <xf numFmtId="0" fontId="24" fillId="0" borderId="22" xfId="8" applyFont="1" applyFill="1" applyBorder="1" applyAlignment="1">
      <alignment vertical="center"/>
    </xf>
    <xf numFmtId="0" fontId="24" fillId="0" borderId="50" xfId="8" applyFont="1" applyFill="1" applyBorder="1" applyAlignment="1">
      <alignment vertical="center"/>
    </xf>
    <xf numFmtId="0" fontId="24" fillId="0" borderId="35" xfId="8" applyFont="1" applyFill="1" applyBorder="1" applyAlignment="1">
      <alignment vertical="center"/>
    </xf>
    <xf numFmtId="0" fontId="24" fillId="0" borderId="51" xfId="8" applyFont="1" applyFill="1" applyBorder="1" applyAlignment="1">
      <alignment vertical="center"/>
    </xf>
    <xf numFmtId="0" fontId="24" fillId="0" borderId="57" xfId="8" applyFont="1" applyFill="1" applyBorder="1" applyAlignment="1">
      <alignment vertical="center" wrapText="1"/>
    </xf>
    <xf numFmtId="0" fontId="24" fillId="0" borderId="37" xfId="8" applyFont="1" applyFill="1" applyBorder="1" applyAlignment="1">
      <alignment vertical="center" wrapText="1"/>
    </xf>
    <xf numFmtId="0" fontId="24" fillId="0" borderId="61" xfId="8" applyFont="1" applyFill="1" applyBorder="1" applyAlignment="1">
      <alignment vertical="center"/>
    </xf>
    <xf numFmtId="0" fontId="24" fillId="0" borderId="38" xfId="8" applyFont="1" applyFill="1" applyBorder="1" applyAlignment="1">
      <alignment vertical="center"/>
    </xf>
    <xf numFmtId="0" fontId="24" fillId="0" borderId="36" xfId="8" applyFont="1" applyFill="1" applyBorder="1" applyAlignment="1">
      <alignment vertical="center"/>
    </xf>
    <xf numFmtId="0" fontId="24" fillId="0" borderId="52" xfId="8" applyFont="1" applyFill="1" applyBorder="1" applyAlignment="1">
      <alignment vertical="center"/>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Fill="1" applyBorder="1" applyAlignment="1">
      <alignment vertical="center" wrapText="1"/>
    </xf>
    <xf numFmtId="0" fontId="24" fillId="0" borderId="13" xfId="8" applyFont="1" applyFill="1" applyBorder="1" applyAlignment="1">
      <alignment vertical="center" wrapText="1"/>
    </xf>
    <xf numFmtId="0" fontId="24" fillId="0" borderId="8" xfId="8" applyFont="1" applyFill="1" applyBorder="1" applyAlignment="1">
      <alignment vertical="center" wrapText="1"/>
    </xf>
    <xf numFmtId="0" fontId="24" fillId="0" borderId="14" xfId="8" applyFont="1" applyFill="1" applyBorder="1" applyAlignment="1">
      <alignment vertical="center" wrapText="1"/>
    </xf>
    <xf numFmtId="0" fontId="24" fillId="0" borderId="56" xfId="8" applyFont="1" applyFill="1" applyBorder="1" applyAlignment="1">
      <alignment vertical="center" wrapText="1"/>
    </xf>
    <xf numFmtId="0" fontId="24" fillId="0" borderId="15" xfId="8" applyFont="1" applyFill="1" applyBorder="1" applyAlignment="1">
      <alignment vertical="center" wrapText="1"/>
    </xf>
    <xf numFmtId="0" fontId="24" fillId="0" borderId="22" xfId="7" applyFont="1" applyFill="1" applyBorder="1" applyAlignment="1">
      <alignment horizontal="left" vertical="center"/>
    </xf>
    <xf numFmtId="0" fontId="24" fillId="0" borderId="50" xfId="7" applyFont="1" applyFill="1" applyBorder="1" applyAlignment="1">
      <alignment horizontal="left" vertical="center"/>
    </xf>
    <xf numFmtId="0" fontId="24" fillId="0" borderId="35" xfId="7" applyFont="1" applyFill="1" applyBorder="1" applyAlignment="1">
      <alignment horizontal="left" vertical="center"/>
    </xf>
    <xf numFmtId="0" fontId="24" fillId="0" borderId="51" xfId="7" applyFont="1" applyFill="1" applyBorder="1" applyAlignment="1">
      <alignment horizontal="left" vertical="center"/>
    </xf>
    <xf numFmtId="0" fontId="24" fillId="0" borderId="32" xfId="7" applyFont="1" applyFill="1" applyBorder="1" applyAlignment="1">
      <alignment horizontal="center" vertical="center" shrinkToFit="1"/>
    </xf>
    <xf numFmtId="0" fontId="24" fillId="0" borderId="35" xfId="7" applyFont="1" applyFill="1" applyBorder="1" applyAlignment="1">
      <alignment horizontal="center" vertical="center" shrinkToFit="1"/>
    </xf>
    <xf numFmtId="0" fontId="24" fillId="0" borderId="51" xfId="7" applyFont="1" applyFill="1" applyBorder="1" applyAlignment="1">
      <alignment horizontal="center" vertical="center" shrinkToFit="1"/>
    </xf>
    <xf numFmtId="0" fontId="24" fillId="0" borderId="36" xfId="7" applyFont="1" applyFill="1" applyBorder="1" applyAlignment="1">
      <alignment horizontal="left" vertical="center"/>
    </xf>
    <xf numFmtId="0" fontId="24" fillId="0" borderId="52" xfId="7" applyFont="1" applyFill="1" applyBorder="1" applyAlignment="1">
      <alignment horizontal="left" vertical="center"/>
    </xf>
    <xf numFmtId="0" fontId="24" fillId="0" borderId="12" xfId="7" applyFont="1" applyFill="1" applyBorder="1" applyAlignment="1">
      <alignment vertical="center" wrapText="1"/>
    </xf>
    <xf numFmtId="0" fontId="24" fillId="0" borderId="16" xfId="7" applyFont="1" applyFill="1" applyBorder="1" applyAlignment="1">
      <alignment vertical="center" wrapText="1"/>
    </xf>
    <xf numFmtId="0" fontId="30" fillId="0" borderId="19" xfId="6" applyFont="1" applyFill="1" applyBorder="1" applyAlignment="1" applyProtection="1">
      <alignment horizontal="left" vertical="center" wrapText="1"/>
    </xf>
    <xf numFmtId="0" fontId="30" fillId="0" borderId="53" xfId="6" applyFont="1" applyFill="1" applyBorder="1" applyAlignment="1" applyProtection="1">
      <alignment horizontal="left" vertical="center" wrapText="1"/>
    </xf>
    <xf numFmtId="0" fontId="30" fillId="0" borderId="23" xfId="6" applyFont="1" applyFill="1" applyBorder="1" applyAlignment="1" applyProtection="1">
      <alignment horizontal="left" vertical="center"/>
    </xf>
    <xf numFmtId="0" fontId="30" fillId="0" borderId="54" xfId="6" applyFont="1" applyFill="1" applyBorder="1" applyAlignment="1" applyProtection="1">
      <alignment horizontal="left" vertical="center"/>
    </xf>
    <xf numFmtId="0" fontId="30" fillId="0" borderId="35" xfId="6" applyFont="1" applyFill="1" applyBorder="1" applyAlignment="1" applyProtection="1">
      <alignment horizontal="left" vertical="center"/>
    </xf>
    <xf numFmtId="0" fontId="30" fillId="0" borderId="51" xfId="6" applyFont="1" applyFill="1" applyBorder="1" applyAlignment="1" applyProtection="1">
      <alignment horizontal="left" vertical="center"/>
    </xf>
    <xf numFmtId="0" fontId="30" fillId="0" borderId="32" xfId="6" applyFont="1" applyFill="1" applyBorder="1" applyAlignment="1" applyProtection="1">
      <alignment horizontal="left" vertical="center" wrapText="1"/>
      <protection locked="0"/>
    </xf>
    <xf numFmtId="0" fontId="30" fillId="0" borderId="35" xfId="6" applyFont="1" applyFill="1" applyBorder="1" applyAlignment="1" applyProtection="1">
      <alignment horizontal="left" vertical="center" wrapText="1"/>
      <protection locked="0"/>
    </xf>
    <xf numFmtId="0" fontId="30" fillId="0" borderId="51" xfId="6" applyFont="1" applyFill="1" applyBorder="1" applyAlignment="1" applyProtection="1">
      <alignment horizontal="left" vertical="center" wrapText="1"/>
      <protection locked="0"/>
    </xf>
    <xf numFmtId="0" fontId="30" fillId="0" borderId="33" xfId="6" applyFont="1" applyFill="1" applyBorder="1" applyAlignment="1" applyProtection="1">
      <alignment horizontal="left" vertical="center" wrapText="1"/>
      <protection locked="0"/>
    </xf>
    <xf numFmtId="0" fontId="30" fillId="0" borderId="36" xfId="6" applyFont="1" applyFill="1" applyBorder="1" applyAlignment="1" applyProtection="1">
      <alignment horizontal="left" vertical="center" wrapText="1"/>
      <protection locked="0"/>
    </xf>
    <xf numFmtId="0" fontId="30" fillId="0" borderId="52" xfId="6" applyFont="1" applyFill="1" applyBorder="1" applyAlignment="1" applyProtection="1">
      <alignment horizontal="left" vertical="center" wrapText="1"/>
      <protection locked="0"/>
    </xf>
    <xf numFmtId="0" fontId="30" fillId="0" borderId="18" xfId="6" applyFont="1" applyFill="1" applyBorder="1" applyAlignment="1" applyProtection="1">
      <alignment horizontal="left" vertical="center"/>
    </xf>
    <xf numFmtId="0" fontId="30" fillId="0" borderId="64" xfId="6" applyFont="1" applyFill="1" applyBorder="1" applyAlignment="1" applyProtection="1">
      <alignment horizontal="left" vertical="center"/>
    </xf>
    <xf numFmtId="0" fontId="45" fillId="0" borderId="0" xfId="20" applyFont="1">
      <alignment vertical="center"/>
    </xf>
    <xf numFmtId="0" fontId="45" fillId="0" borderId="42" xfId="20" applyFont="1" applyBorder="1">
      <alignment vertical="center"/>
    </xf>
    <xf numFmtId="0" fontId="45" fillId="0" borderId="14" xfId="20" applyFont="1" applyBorder="1">
      <alignment vertical="center"/>
    </xf>
    <xf numFmtId="0" fontId="45" fillId="0" borderId="15" xfId="20" applyFont="1" applyBorder="1">
      <alignment vertical="center"/>
    </xf>
    <xf numFmtId="0" fontId="45" fillId="0" borderId="34" xfId="20" applyFont="1" applyBorder="1">
      <alignment vertical="center"/>
    </xf>
    <xf numFmtId="0" fontId="45" fillId="0" borderId="31" xfId="20" applyFont="1" applyBorder="1">
      <alignment vertical="center"/>
    </xf>
    <xf numFmtId="0" fontId="48" fillId="0" borderId="0" xfId="21" applyFont="1">
      <alignment vertical="center"/>
    </xf>
    <xf numFmtId="184" fontId="45" fillId="3" borderId="74" xfId="22" applyNumberFormat="1" applyFont="1" applyFill="1" applyBorder="1" applyAlignment="1">
      <alignment horizontal="center" vertical="center"/>
    </xf>
    <xf numFmtId="187" fontId="45" fillId="3" borderId="74" xfId="22" applyNumberFormat="1" applyFont="1" applyFill="1" applyBorder="1" applyAlignment="1">
      <alignment horizontal="center" vertical="center" wrapText="1"/>
    </xf>
    <xf numFmtId="0" fontId="45" fillId="0" borderId="74" xfId="20" applyFont="1" applyBorder="1" applyAlignment="1">
      <alignment horizontal="center" vertical="center"/>
    </xf>
    <xf numFmtId="184" fontId="45" fillId="0" borderId="0" xfId="20" applyNumberFormat="1" applyFont="1" applyAlignment="1">
      <alignment horizontal="center" vertical="center"/>
    </xf>
    <xf numFmtId="178" fontId="44" fillId="0" borderId="0" xfId="20" applyNumberFormat="1" applyAlignment="1">
      <alignment horizontal="center" vertical="center"/>
    </xf>
    <xf numFmtId="0" fontId="45" fillId="0" borderId="0" xfId="20" applyFont="1" applyAlignment="1">
      <alignment horizontal="center" vertical="center"/>
    </xf>
    <xf numFmtId="184" fontId="45" fillId="3" borderId="0" xfId="22" applyNumberFormat="1" applyFont="1" applyFill="1" applyAlignment="1">
      <alignment horizontal="center" vertical="center" wrapText="1"/>
    </xf>
    <xf numFmtId="187" fontId="45" fillId="3" borderId="0" xfId="22" applyNumberFormat="1" applyFont="1" applyFill="1" applyAlignment="1">
      <alignment vertical="center" wrapText="1"/>
    </xf>
    <xf numFmtId="184" fontId="45" fillId="3" borderId="0" xfId="22" applyNumberFormat="1" applyFont="1" applyFill="1" applyAlignment="1">
      <alignment horizontal="center" vertical="center"/>
    </xf>
    <xf numFmtId="187" fontId="45" fillId="3" borderId="0" xfId="22" applyNumberFormat="1" applyFont="1" applyFill="1" applyAlignment="1">
      <alignment horizontal="center" vertical="center" wrapText="1"/>
    </xf>
    <xf numFmtId="0" fontId="45" fillId="0" borderId="37" xfId="20" applyFont="1" applyBorder="1" applyAlignment="1">
      <alignment horizontal="center" vertical="center"/>
    </xf>
    <xf numFmtId="0" fontId="45" fillId="0" borderId="35" xfId="20" applyFont="1" applyBorder="1" applyAlignment="1">
      <alignment horizontal="center" vertical="center"/>
    </xf>
    <xf numFmtId="0" fontId="45" fillId="0" borderId="32" xfId="20" applyFont="1" applyBorder="1" applyAlignment="1">
      <alignment horizontal="center" vertical="center"/>
    </xf>
    <xf numFmtId="49" fontId="45" fillId="3" borderId="0" xfId="22" applyNumberFormat="1" applyFont="1" applyFill="1" applyAlignment="1">
      <alignment horizontal="center" vertical="center"/>
    </xf>
    <xf numFmtId="49" fontId="45" fillId="3" borderId="0" xfId="22" applyNumberFormat="1" applyFont="1" applyFill="1" applyAlignment="1">
      <alignment horizontal="center" vertical="center" wrapText="1"/>
    </xf>
    <xf numFmtId="178" fontId="45" fillId="3" borderId="0" xfId="20" applyNumberFormat="1" applyFont="1" applyFill="1" applyAlignment="1">
      <alignment vertical="center" wrapText="1"/>
    </xf>
    <xf numFmtId="184" fontId="44" fillId="0" borderId="0" xfId="23" applyNumberFormat="1" applyAlignment="1">
      <alignment horizontal="right" vertical="center"/>
    </xf>
    <xf numFmtId="183" fontId="44" fillId="0" borderId="0" xfId="23" applyNumberFormat="1" applyAlignment="1">
      <alignment horizontal="right" vertical="center"/>
    </xf>
    <xf numFmtId="178" fontId="44" fillId="0" borderId="0" xfId="24" applyNumberFormat="1" applyAlignment="1">
      <alignment horizontal="center" vertical="center"/>
    </xf>
    <xf numFmtId="178" fontId="44" fillId="0" borderId="0" xfId="24" applyNumberFormat="1" applyAlignment="1">
      <alignment vertical="center"/>
    </xf>
    <xf numFmtId="0" fontId="45" fillId="0" borderId="15" xfId="20" applyFont="1" applyBorder="1" applyAlignment="1" applyProtection="1">
      <alignment horizontal="left" vertical="top" wrapText="1"/>
      <protection locked="0"/>
    </xf>
    <xf numFmtId="0" fontId="45" fillId="0" borderId="34" xfId="20" applyFont="1" applyBorder="1" applyAlignment="1" applyProtection="1">
      <alignment horizontal="left" vertical="top" wrapText="1"/>
      <protection locked="0"/>
    </xf>
    <xf numFmtId="0" fontId="45" fillId="0" borderId="31" xfId="20" applyFont="1" applyBorder="1" applyAlignment="1" applyProtection="1">
      <alignment horizontal="left" vertical="top" wrapText="1"/>
      <protection locked="0"/>
    </xf>
    <xf numFmtId="0" fontId="45" fillId="0" borderId="14" xfId="20" applyFont="1" applyBorder="1" applyAlignment="1" applyProtection="1">
      <alignment horizontal="left" vertical="top" wrapText="1"/>
      <protection locked="0"/>
    </xf>
    <xf numFmtId="0" fontId="45" fillId="0" borderId="0" xfId="20" applyFont="1" applyAlignment="1" applyProtection="1">
      <alignment horizontal="left" vertical="top" wrapText="1"/>
      <protection locked="0"/>
    </xf>
    <xf numFmtId="0" fontId="45" fillId="0" borderId="42" xfId="20" applyFont="1" applyBorder="1" applyAlignment="1" applyProtection="1">
      <alignment horizontal="left" vertical="top" wrapText="1"/>
      <protection locked="0"/>
    </xf>
    <xf numFmtId="0" fontId="45" fillId="0" borderId="16" xfId="20" applyFont="1" applyBorder="1" applyAlignment="1" applyProtection="1">
      <alignment horizontal="left" vertical="top" wrapText="1"/>
      <protection locked="0"/>
    </xf>
    <xf numFmtId="0" fontId="45" fillId="0" borderId="23" xfId="20" applyFont="1" applyBorder="1" applyAlignment="1" applyProtection="1">
      <alignment horizontal="left" vertical="top" wrapText="1"/>
      <protection locked="0"/>
    </xf>
    <xf numFmtId="0" fontId="47" fillId="0" borderId="30" xfId="20" applyFont="1" applyBorder="1" applyAlignment="1" applyProtection="1">
      <alignment horizontal="left" vertical="top" wrapText="1"/>
      <protection locked="0"/>
    </xf>
    <xf numFmtId="178" fontId="45" fillId="0" borderId="0" xfId="20" applyNumberFormat="1" applyFont="1">
      <alignment vertical="center"/>
    </xf>
    <xf numFmtId="178" fontId="47" fillId="0" borderId="0" xfId="20" applyNumberFormat="1" applyFont="1">
      <alignment vertical="center"/>
    </xf>
    <xf numFmtId="189" fontId="45" fillId="0" borderId="0" xfId="22" applyNumberFormat="1" applyFont="1">
      <alignment vertical="center"/>
    </xf>
    <xf numFmtId="0" fontId="45" fillId="0" borderId="0" xfId="22" applyFont="1">
      <alignment vertical="center"/>
    </xf>
    <xf numFmtId="0" fontId="49" fillId="0" borderId="42" xfId="20" applyFont="1" applyBorder="1">
      <alignment vertical="center"/>
    </xf>
    <xf numFmtId="0" fontId="45" fillId="0" borderId="35" xfId="20" applyFont="1" applyBorder="1">
      <alignment vertical="center"/>
    </xf>
    <xf numFmtId="178" fontId="45" fillId="0" borderId="42" xfId="20" applyNumberFormat="1" applyFont="1" applyBorder="1">
      <alignment vertical="center"/>
    </xf>
    <xf numFmtId="178" fontId="45" fillId="0" borderId="15" xfId="20" applyNumberFormat="1" applyFont="1" applyBorder="1">
      <alignment vertical="center"/>
    </xf>
    <xf numFmtId="189" fontId="45" fillId="0" borderId="34" xfId="20" applyNumberFormat="1" applyFont="1" applyBorder="1">
      <alignment vertical="center"/>
    </xf>
    <xf numFmtId="178" fontId="45" fillId="0" borderId="34" xfId="20" applyNumberFormat="1" applyFont="1" applyBorder="1">
      <alignment vertical="center"/>
    </xf>
    <xf numFmtId="178" fontId="45" fillId="0" borderId="31" xfId="20" applyNumberFormat="1" applyFont="1" applyBorder="1">
      <alignment vertical="center"/>
    </xf>
    <xf numFmtId="178" fontId="45" fillId="0" borderId="14" xfId="20" applyNumberFormat="1" applyFont="1" applyBorder="1">
      <alignment vertical="center"/>
    </xf>
    <xf numFmtId="191" fontId="45" fillId="0" borderId="0" xfId="20" applyNumberFormat="1" applyFont="1">
      <alignment vertical="center"/>
    </xf>
    <xf numFmtId="187" fontId="45" fillId="0" borderId="0" xfId="22" applyNumberFormat="1" applyFont="1" applyAlignment="1">
      <alignment horizontal="center" vertical="center" wrapText="1"/>
    </xf>
    <xf numFmtId="0" fontId="45" fillId="0" borderId="16" xfId="20" applyFont="1" applyBorder="1">
      <alignment vertical="center"/>
    </xf>
    <xf numFmtId="0" fontId="45" fillId="0" borderId="23" xfId="20" applyFont="1" applyBorder="1">
      <alignment vertical="center"/>
    </xf>
    <xf numFmtId="0" fontId="49" fillId="0" borderId="30" xfId="20" applyFont="1" applyBorder="1">
      <alignment vertical="center"/>
    </xf>
    <xf numFmtId="189" fontId="45" fillId="0" borderId="23" xfId="20" applyNumberFormat="1" applyFont="1" applyBorder="1">
      <alignment vertical="center"/>
    </xf>
    <xf numFmtId="0" fontId="45" fillId="0" borderId="30" xfId="20" applyFont="1" applyBorder="1">
      <alignment vertical="center"/>
    </xf>
    <xf numFmtId="0" fontId="44" fillId="3" borderId="0" xfId="25" applyFill="1" applyProtection="1">
      <protection hidden="1"/>
    </xf>
    <xf numFmtId="0" fontId="44" fillId="3" borderId="0" xfId="25" applyFill="1" applyAlignment="1">
      <alignment vertical="center"/>
    </xf>
    <xf numFmtId="0" fontId="44" fillId="3" borderId="0" xfId="25" applyFill="1" applyAlignment="1" applyProtection="1">
      <alignment vertical="center"/>
      <protection hidden="1"/>
    </xf>
    <xf numFmtId="0" fontId="0" fillId="3" borderId="0" xfId="25" applyFont="1" applyFill="1" applyAlignment="1">
      <alignment vertical="center"/>
    </xf>
    <xf numFmtId="0" fontId="44" fillId="3" borderId="0" xfId="25" applyFill="1"/>
  </cellXfs>
  <cellStyles count="26">
    <cellStyle name="標準" xfId="0" builtinId="0"/>
    <cellStyle name="標準 2" xfId="1" xr:uid="{00000000-0005-0000-0000-000001000000}"/>
    <cellStyle name="標準 2 2" xfId="2" xr:uid="{00000000-0005-0000-0000-000002000000}"/>
    <cellStyle name="標準 2 3" xfId="3" xr:uid="{00000000-0005-0000-0000-000003000000}"/>
    <cellStyle name="標準 2 4" xfId="25" xr:uid="{8BC4C69B-ED7A-4929-92DA-CB266F5DE02D}"/>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1" xr:uid="{AF13FEDA-34BC-4C2A-AE72-02D3010AB391}"/>
    <cellStyle name="標準_【レイアウト】（県）資料３（Ｐ２）　歳出比較分析表" xfId="19" xr:uid="{00000000-0005-0000-0000-000013000000}"/>
    <cellStyle name="標準_【レイアウト】（県）資料３（Ｐ２）　歳出比較分析表 2" xfId="20" xr:uid="{2E4AE5A5-515B-4337-9D49-3CFDB042FC38}"/>
    <cellStyle name="標準_【レイアウト】（市）資料３（Ｐ２）　歳出比較分析表" xfId="18" xr:uid="{00000000-0005-0000-0000-000012000000}"/>
    <cellStyle name="標準_【レイアウト】（市）資料３（Ｐ２）　歳出比較分析表 2" xfId="22" xr:uid="{E1D50603-9262-43FC-B189-2D63D94B3CF5}"/>
    <cellStyle name="標準_APAHO251300" xfId="13" xr:uid="{00000000-0005-0000-0000-00000D000000}"/>
    <cellStyle name="標準_APAHO251300 2" xfId="24" xr:uid="{FDA13478-4C2E-40AA-B378-A487636145D3}"/>
    <cellStyle name="標準_APAHO252300" xfId="14" xr:uid="{00000000-0005-0000-0000-00000E000000}"/>
    <cellStyle name="標準_APAHO252300 2" xfId="23" xr:uid="{B3BCC598-9229-47F2-935C-352FDA901D34}"/>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120302</c:v>
                </c:pt>
                <c:pt idx="1">
                  <c:v>114841</c:v>
                </c:pt>
                <c:pt idx="2">
                  <c:v>124145</c:v>
                </c:pt>
                <c:pt idx="3">
                  <c:v>131480</c:v>
                </c:pt>
                <c:pt idx="4">
                  <c:v>163245</c:v>
                </c:pt>
              </c:numCache>
            </c:numRef>
          </c:val>
          <c:smooth val="0"/>
          <c:extLst>
            <c:ext xmlns:c16="http://schemas.microsoft.com/office/drawing/2014/chart" uri="{C3380CC4-5D6E-409C-BE32-E72D297353CC}">
              <c16:uniqueId val="{00000000-AB35-407D-BCA0-A65A0298D0C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77114</c:v>
                </c:pt>
                <c:pt idx="1">
                  <c:v>35527</c:v>
                </c:pt>
                <c:pt idx="2">
                  <c:v>51134</c:v>
                </c:pt>
                <c:pt idx="3">
                  <c:v>56817</c:v>
                </c:pt>
                <c:pt idx="4">
                  <c:v>55106</c:v>
                </c:pt>
              </c:numCache>
            </c:numRef>
          </c:val>
          <c:smooth val="0"/>
          <c:extLst>
            <c:ext xmlns:c16="http://schemas.microsoft.com/office/drawing/2014/chart" uri="{C3380CC4-5D6E-409C-BE32-E72D297353CC}">
              <c16:uniqueId val="{00000001-AB35-407D-BCA0-A65A0298D0CD}"/>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2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3005391474075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9.8699999999999992</c:v>
                </c:pt>
                <c:pt idx="1">
                  <c:v>13.14</c:v>
                </c:pt>
                <c:pt idx="2">
                  <c:v>11.82</c:v>
                </c:pt>
                <c:pt idx="3">
                  <c:v>12.22</c:v>
                </c:pt>
                <c:pt idx="4">
                  <c:v>11.06</c:v>
                </c:pt>
              </c:numCache>
            </c:numRef>
          </c:val>
          <c:extLst>
            <c:ext xmlns:c16="http://schemas.microsoft.com/office/drawing/2014/chart" uri="{C3380CC4-5D6E-409C-BE32-E72D297353CC}">
              <c16:uniqueId val="{00000000-DF82-4166-BBCF-EAF66BCA042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9.69</c:v>
                </c:pt>
                <c:pt idx="1">
                  <c:v>17.77</c:v>
                </c:pt>
                <c:pt idx="2">
                  <c:v>21.28</c:v>
                </c:pt>
                <c:pt idx="3">
                  <c:v>22.35</c:v>
                </c:pt>
                <c:pt idx="4">
                  <c:v>21.47</c:v>
                </c:pt>
              </c:numCache>
            </c:numRef>
          </c:val>
          <c:extLst>
            <c:ext xmlns:c16="http://schemas.microsoft.com/office/drawing/2014/chart" uri="{C3380CC4-5D6E-409C-BE32-E72D297353CC}">
              <c16:uniqueId val="{00000001-DF82-4166-BBCF-EAF66BCA0429}"/>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2.41</c:v>
                </c:pt>
                <c:pt idx="1">
                  <c:v>7.42</c:v>
                </c:pt>
                <c:pt idx="2">
                  <c:v>-6.24</c:v>
                </c:pt>
                <c:pt idx="3">
                  <c:v>-4.6900000000000004</c:v>
                </c:pt>
                <c:pt idx="4">
                  <c:v>-7.39</c:v>
                </c:pt>
              </c:numCache>
            </c:numRef>
          </c:val>
          <c:smooth val="0"/>
          <c:extLst>
            <c:ext xmlns:c16="http://schemas.microsoft.com/office/drawing/2014/chart" uri="{C3380CC4-5D6E-409C-BE32-E72D297353CC}">
              <c16:uniqueId val="{00000002-DF82-4166-BBCF-EAF66BCA042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964-417C-AB9A-54339ACDF64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964-417C-AB9A-54339ACDF64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964-417C-AB9A-54339ACDF64C}"/>
            </c:ext>
          </c:extLst>
        </c:ser>
        <c:ser>
          <c:idx val="3"/>
          <c:order val="3"/>
          <c:tx>
            <c:strRef>
              <c:f>データシート!$A$30</c:f>
              <c:strCache>
                <c:ptCount val="1"/>
                <c:pt idx="0">
                  <c:v>鶴田町学校給食特別会計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D964-417C-AB9A-54339ACDF64C}"/>
            </c:ext>
          </c:extLst>
        </c:ser>
        <c:ser>
          <c:idx val="4"/>
          <c:order val="4"/>
          <c:tx>
            <c:strRef>
              <c:f>データシート!$A$31</c:f>
              <c:strCache>
                <c:ptCount val="1"/>
                <c:pt idx="0">
                  <c:v>鶴田町後期高齢者医療特別会計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0.16</c:v>
                </c:pt>
                <c:pt idx="4">
                  <c:v>#N/A</c:v>
                </c:pt>
                <c:pt idx="5">
                  <c:v>0.08</c:v>
                </c:pt>
                <c:pt idx="6">
                  <c:v>#N/A</c:v>
                </c:pt>
                <c:pt idx="7">
                  <c:v>0.09</c:v>
                </c:pt>
                <c:pt idx="8">
                  <c:v>#N/A</c:v>
                </c:pt>
                <c:pt idx="9">
                  <c:v>0.12</c:v>
                </c:pt>
              </c:numCache>
            </c:numRef>
          </c:val>
          <c:extLst>
            <c:ext xmlns:c16="http://schemas.microsoft.com/office/drawing/2014/chart" uri="{C3380CC4-5D6E-409C-BE32-E72D297353CC}">
              <c16:uniqueId val="{00000004-D964-417C-AB9A-54339ACDF64C}"/>
            </c:ext>
          </c:extLst>
        </c:ser>
        <c:ser>
          <c:idx val="5"/>
          <c:order val="5"/>
          <c:tx>
            <c:strRef>
              <c:f>データシート!$A$32</c:f>
              <c:strCache>
                <c:ptCount val="1"/>
                <c:pt idx="0">
                  <c:v>鶴田町国民健康保険特別会計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4.51</c:v>
                </c:pt>
                <c:pt idx="2">
                  <c:v>#N/A</c:v>
                </c:pt>
                <c:pt idx="3">
                  <c:v>8.0299999999999994</c:v>
                </c:pt>
                <c:pt idx="4">
                  <c:v>#N/A</c:v>
                </c:pt>
                <c:pt idx="5">
                  <c:v>2.25</c:v>
                </c:pt>
                <c:pt idx="6">
                  <c:v>#N/A</c:v>
                </c:pt>
                <c:pt idx="7">
                  <c:v>1.28</c:v>
                </c:pt>
                <c:pt idx="8">
                  <c:v>#N/A</c:v>
                </c:pt>
                <c:pt idx="9">
                  <c:v>0.48</c:v>
                </c:pt>
              </c:numCache>
            </c:numRef>
          </c:val>
          <c:extLst>
            <c:ext xmlns:c16="http://schemas.microsoft.com/office/drawing/2014/chart" uri="{C3380CC4-5D6E-409C-BE32-E72D297353CC}">
              <c16:uniqueId val="{00000005-D964-417C-AB9A-54339ACDF64C}"/>
            </c:ext>
          </c:extLst>
        </c:ser>
        <c:ser>
          <c:idx val="6"/>
          <c:order val="6"/>
          <c:tx>
            <c:strRef>
              <c:f>データシート!$A$33</c:f>
              <c:strCache>
                <c:ptCount val="1"/>
                <c:pt idx="0">
                  <c:v>鶴田町介護保険特別会計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1.01</c:v>
                </c:pt>
                <c:pt idx="2">
                  <c:v>#N/A</c:v>
                </c:pt>
                <c:pt idx="3">
                  <c:v>1.34</c:v>
                </c:pt>
                <c:pt idx="4">
                  <c:v>#N/A</c:v>
                </c:pt>
                <c:pt idx="5">
                  <c:v>0.75</c:v>
                </c:pt>
                <c:pt idx="6">
                  <c:v>#N/A</c:v>
                </c:pt>
                <c:pt idx="7">
                  <c:v>1.1200000000000001</c:v>
                </c:pt>
                <c:pt idx="8">
                  <c:v>#N/A</c:v>
                </c:pt>
                <c:pt idx="9">
                  <c:v>1.1599999999999999</c:v>
                </c:pt>
              </c:numCache>
            </c:numRef>
          </c:val>
          <c:extLst>
            <c:ext xmlns:c16="http://schemas.microsoft.com/office/drawing/2014/chart" uri="{C3380CC4-5D6E-409C-BE32-E72D297353CC}">
              <c16:uniqueId val="{00000006-D964-417C-AB9A-54339ACDF64C}"/>
            </c:ext>
          </c:extLst>
        </c:ser>
        <c:ser>
          <c:idx val="7"/>
          <c:order val="7"/>
          <c:tx>
            <c:strRef>
              <c:f>データシート!$A$34</c:f>
              <c:strCache>
                <c:ptCount val="1"/>
                <c:pt idx="0">
                  <c:v>鶴田町下水道事業会計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2.75</c:v>
                </c:pt>
                <c:pt idx="2">
                  <c:v>#N/A</c:v>
                </c:pt>
                <c:pt idx="3">
                  <c:v>2.72</c:v>
                </c:pt>
                <c:pt idx="4">
                  <c:v>#N/A</c:v>
                </c:pt>
                <c:pt idx="5">
                  <c:v>2.62</c:v>
                </c:pt>
                <c:pt idx="6">
                  <c:v>#N/A</c:v>
                </c:pt>
                <c:pt idx="7">
                  <c:v>3.88</c:v>
                </c:pt>
                <c:pt idx="8">
                  <c:v>#N/A</c:v>
                </c:pt>
                <c:pt idx="9">
                  <c:v>4.83</c:v>
                </c:pt>
              </c:numCache>
            </c:numRef>
          </c:val>
          <c:extLst>
            <c:ext xmlns:c16="http://schemas.microsoft.com/office/drawing/2014/chart" uri="{C3380CC4-5D6E-409C-BE32-E72D297353CC}">
              <c16:uniqueId val="{00000007-D964-417C-AB9A-54339ACDF64C}"/>
            </c:ext>
          </c:extLst>
        </c:ser>
        <c:ser>
          <c:idx val="8"/>
          <c:order val="8"/>
          <c:tx>
            <c:strRef>
              <c:f>データシート!$A$35</c:f>
              <c:strCache>
                <c:ptCount val="1"/>
                <c:pt idx="0">
                  <c:v>鶴田町水道事業会計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9.66</c:v>
                </c:pt>
                <c:pt idx="2">
                  <c:v>#N/A</c:v>
                </c:pt>
                <c:pt idx="3">
                  <c:v>9.65</c:v>
                </c:pt>
                <c:pt idx="4">
                  <c:v>#N/A</c:v>
                </c:pt>
                <c:pt idx="5">
                  <c:v>10.91</c:v>
                </c:pt>
                <c:pt idx="6">
                  <c:v>#N/A</c:v>
                </c:pt>
                <c:pt idx="7">
                  <c:v>10.49</c:v>
                </c:pt>
                <c:pt idx="8">
                  <c:v>#N/A</c:v>
                </c:pt>
                <c:pt idx="9">
                  <c:v>9.65</c:v>
                </c:pt>
              </c:numCache>
            </c:numRef>
          </c:val>
          <c:extLst>
            <c:ext xmlns:c16="http://schemas.microsoft.com/office/drawing/2014/chart" uri="{C3380CC4-5D6E-409C-BE32-E72D297353CC}">
              <c16:uniqueId val="{00000008-D964-417C-AB9A-54339ACDF64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9.8699999999999992</c:v>
                </c:pt>
                <c:pt idx="2">
                  <c:v>#N/A</c:v>
                </c:pt>
                <c:pt idx="3">
                  <c:v>13.13</c:v>
                </c:pt>
                <c:pt idx="4">
                  <c:v>#N/A</c:v>
                </c:pt>
                <c:pt idx="5">
                  <c:v>11.81</c:v>
                </c:pt>
                <c:pt idx="6">
                  <c:v>#N/A</c:v>
                </c:pt>
                <c:pt idx="7">
                  <c:v>12.21</c:v>
                </c:pt>
                <c:pt idx="8">
                  <c:v>#N/A</c:v>
                </c:pt>
                <c:pt idx="9">
                  <c:v>11.05</c:v>
                </c:pt>
              </c:numCache>
            </c:numRef>
          </c:val>
          <c:extLst>
            <c:ext xmlns:c16="http://schemas.microsoft.com/office/drawing/2014/chart" uri="{C3380CC4-5D6E-409C-BE32-E72D297353CC}">
              <c16:uniqueId val="{00000009-D964-417C-AB9A-54339ACDF64C}"/>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548</c:v>
                </c:pt>
                <c:pt idx="5">
                  <c:v>548</c:v>
                </c:pt>
                <c:pt idx="8">
                  <c:v>566</c:v>
                </c:pt>
                <c:pt idx="11">
                  <c:v>591</c:v>
                </c:pt>
                <c:pt idx="14">
                  <c:v>609</c:v>
                </c:pt>
              </c:numCache>
            </c:numRef>
          </c:val>
          <c:extLst>
            <c:ext xmlns:c16="http://schemas.microsoft.com/office/drawing/2014/chart" uri="{C3380CC4-5D6E-409C-BE32-E72D297353CC}">
              <c16:uniqueId val="{00000000-1CC2-4572-83B6-B463AE50397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CC2-4572-83B6-B463AE50397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2-1CC2-4572-83B6-B463AE50397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56</c:v>
                </c:pt>
                <c:pt idx="3">
                  <c:v>63</c:v>
                </c:pt>
                <c:pt idx="6">
                  <c:v>67</c:v>
                </c:pt>
                <c:pt idx="9">
                  <c:v>58</c:v>
                </c:pt>
                <c:pt idx="12">
                  <c:v>60</c:v>
                </c:pt>
              </c:numCache>
            </c:numRef>
          </c:val>
          <c:extLst>
            <c:ext xmlns:c16="http://schemas.microsoft.com/office/drawing/2014/chart" uri="{C3380CC4-5D6E-409C-BE32-E72D297353CC}">
              <c16:uniqueId val="{00000003-1CC2-4572-83B6-B463AE50397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421</c:v>
                </c:pt>
                <c:pt idx="3">
                  <c:v>411</c:v>
                </c:pt>
                <c:pt idx="6">
                  <c:v>430</c:v>
                </c:pt>
                <c:pt idx="9">
                  <c:v>449</c:v>
                </c:pt>
                <c:pt idx="12">
                  <c:v>447</c:v>
                </c:pt>
              </c:numCache>
            </c:numRef>
          </c:val>
          <c:extLst>
            <c:ext xmlns:c16="http://schemas.microsoft.com/office/drawing/2014/chart" uri="{C3380CC4-5D6E-409C-BE32-E72D297353CC}">
              <c16:uniqueId val="{00000004-1CC2-4572-83B6-B463AE50397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CC2-4572-83B6-B463AE50397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CC2-4572-83B6-B463AE50397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483</c:v>
                </c:pt>
                <c:pt idx="3">
                  <c:v>487</c:v>
                </c:pt>
                <c:pt idx="6">
                  <c:v>531</c:v>
                </c:pt>
                <c:pt idx="9">
                  <c:v>597</c:v>
                </c:pt>
                <c:pt idx="12">
                  <c:v>607</c:v>
                </c:pt>
              </c:numCache>
            </c:numRef>
          </c:val>
          <c:extLst>
            <c:ext xmlns:c16="http://schemas.microsoft.com/office/drawing/2014/chart" uri="{C3380CC4-5D6E-409C-BE32-E72D297353CC}">
              <c16:uniqueId val="{00000007-1CC2-4572-83B6-B463AE50397C}"/>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413</c:v>
                </c:pt>
                <c:pt idx="2">
                  <c:v>#N/A</c:v>
                </c:pt>
                <c:pt idx="3">
                  <c:v>#N/A</c:v>
                </c:pt>
                <c:pt idx="4">
                  <c:v>413</c:v>
                </c:pt>
                <c:pt idx="5">
                  <c:v>#N/A</c:v>
                </c:pt>
                <c:pt idx="6">
                  <c:v>#N/A</c:v>
                </c:pt>
                <c:pt idx="7">
                  <c:v>462</c:v>
                </c:pt>
                <c:pt idx="8">
                  <c:v>#N/A</c:v>
                </c:pt>
                <c:pt idx="9">
                  <c:v>#N/A</c:v>
                </c:pt>
                <c:pt idx="10">
                  <c:v>513</c:v>
                </c:pt>
                <c:pt idx="11">
                  <c:v>#N/A</c:v>
                </c:pt>
                <c:pt idx="12">
                  <c:v>#N/A</c:v>
                </c:pt>
                <c:pt idx="13">
                  <c:v>505</c:v>
                </c:pt>
                <c:pt idx="14">
                  <c:v>#N/A</c:v>
                </c:pt>
              </c:numCache>
            </c:numRef>
          </c:val>
          <c:smooth val="0"/>
          <c:extLst>
            <c:ext xmlns:c16="http://schemas.microsoft.com/office/drawing/2014/chart" uri="{C3380CC4-5D6E-409C-BE32-E72D297353CC}">
              <c16:uniqueId val="{00000008-1CC2-4572-83B6-B463AE50397C}"/>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7077</c:v>
                </c:pt>
                <c:pt idx="5">
                  <c:v>6832</c:v>
                </c:pt>
                <c:pt idx="8">
                  <c:v>6539</c:v>
                </c:pt>
                <c:pt idx="11">
                  <c:v>6413</c:v>
                </c:pt>
                <c:pt idx="14">
                  <c:v>6184</c:v>
                </c:pt>
              </c:numCache>
            </c:numRef>
          </c:val>
          <c:extLst>
            <c:ext xmlns:c16="http://schemas.microsoft.com/office/drawing/2014/chart" uri="{C3380CC4-5D6E-409C-BE32-E72D297353CC}">
              <c16:uniqueId val="{00000000-4AE4-446D-B79E-126B5815634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131</c:v>
                </c:pt>
                <c:pt idx="11">
                  <c:v>246</c:v>
                </c:pt>
                <c:pt idx="14">
                  <c:v>288</c:v>
                </c:pt>
              </c:numCache>
            </c:numRef>
          </c:val>
          <c:extLst>
            <c:ext xmlns:c16="http://schemas.microsoft.com/office/drawing/2014/chart" uri="{C3380CC4-5D6E-409C-BE32-E72D297353CC}">
              <c16:uniqueId val="{00000001-4AE4-446D-B79E-126B5815634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1279</c:v>
                </c:pt>
                <c:pt idx="5">
                  <c:v>1885</c:v>
                </c:pt>
                <c:pt idx="8">
                  <c:v>2117</c:v>
                </c:pt>
                <c:pt idx="11">
                  <c:v>2094</c:v>
                </c:pt>
                <c:pt idx="14">
                  <c:v>2126</c:v>
                </c:pt>
              </c:numCache>
            </c:numRef>
          </c:val>
          <c:extLst>
            <c:ext xmlns:c16="http://schemas.microsoft.com/office/drawing/2014/chart" uri="{C3380CC4-5D6E-409C-BE32-E72D297353CC}">
              <c16:uniqueId val="{00000002-4AE4-446D-B79E-126B5815634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AE4-446D-B79E-126B5815634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AE4-446D-B79E-126B5815634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AE4-446D-B79E-126B5815634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820</c:v>
                </c:pt>
                <c:pt idx="3">
                  <c:v>805</c:v>
                </c:pt>
                <c:pt idx="6">
                  <c:v>797</c:v>
                </c:pt>
                <c:pt idx="9">
                  <c:v>796</c:v>
                </c:pt>
                <c:pt idx="12">
                  <c:v>818</c:v>
                </c:pt>
              </c:numCache>
            </c:numRef>
          </c:val>
          <c:extLst>
            <c:ext xmlns:c16="http://schemas.microsoft.com/office/drawing/2014/chart" uri="{C3380CC4-5D6E-409C-BE32-E72D297353CC}">
              <c16:uniqueId val="{00000006-4AE4-446D-B79E-126B5815634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585</c:v>
                </c:pt>
                <c:pt idx="3">
                  <c:v>528</c:v>
                </c:pt>
                <c:pt idx="6">
                  <c:v>468</c:v>
                </c:pt>
                <c:pt idx="9">
                  <c:v>426</c:v>
                </c:pt>
                <c:pt idx="12">
                  <c:v>455</c:v>
                </c:pt>
              </c:numCache>
            </c:numRef>
          </c:val>
          <c:extLst>
            <c:ext xmlns:c16="http://schemas.microsoft.com/office/drawing/2014/chart" uri="{C3380CC4-5D6E-409C-BE32-E72D297353CC}">
              <c16:uniqueId val="{00000007-4AE4-446D-B79E-126B5815634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3972</c:v>
                </c:pt>
                <c:pt idx="3">
                  <c:v>3669</c:v>
                </c:pt>
                <c:pt idx="6">
                  <c:v>3691</c:v>
                </c:pt>
                <c:pt idx="9">
                  <c:v>3454</c:v>
                </c:pt>
                <c:pt idx="12">
                  <c:v>3228</c:v>
                </c:pt>
              </c:numCache>
            </c:numRef>
          </c:val>
          <c:extLst>
            <c:ext xmlns:c16="http://schemas.microsoft.com/office/drawing/2014/chart" uri="{C3380CC4-5D6E-409C-BE32-E72D297353CC}">
              <c16:uniqueId val="{00000008-4AE4-446D-B79E-126B5815634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9-4AE4-446D-B79E-126B5815634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7908</c:v>
                </c:pt>
                <c:pt idx="3">
                  <c:v>7904</c:v>
                </c:pt>
                <c:pt idx="6">
                  <c:v>7932</c:v>
                </c:pt>
                <c:pt idx="9">
                  <c:v>7981</c:v>
                </c:pt>
                <c:pt idx="12">
                  <c:v>7889</c:v>
                </c:pt>
              </c:numCache>
            </c:numRef>
          </c:val>
          <c:extLst>
            <c:ext xmlns:c16="http://schemas.microsoft.com/office/drawing/2014/chart" uri="{C3380CC4-5D6E-409C-BE32-E72D297353CC}">
              <c16:uniqueId val="{0000000A-4AE4-446D-B79E-126B58156349}"/>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4931</c:v>
                </c:pt>
                <c:pt idx="2">
                  <c:v>#N/A</c:v>
                </c:pt>
                <c:pt idx="3">
                  <c:v>#N/A</c:v>
                </c:pt>
                <c:pt idx="4">
                  <c:v>4189</c:v>
                </c:pt>
                <c:pt idx="5">
                  <c:v>#N/A</c:v>
                </c:pt>
                <c:pt idx="6">
                  <c:v>#N/A</c:v>
                </c:pt>
                <c:pt idx="7">
                  <c:v>4101</c:v>
                </c:pt>
                <c:pt idx="8">
                  <c:v>#N/A</c:v>
                </c:pt>
                <c:pt idx="9">
                  <c:v>#N/A</c:v>
                </c:pt>
                <c:pt idx="10">
                  <c:v>3904</c:v>
                </c:pt>
                <c:pt idx="11">
                  <c:v>#N/A</c:v>
                </c:pt>
                <c:pt idx="12">
                  <c:v>#N/A</c:v>
                </c:pt>
                <c:pt idx="13">
                  <c:v>3793</c:v>
                </c:pt>
                <c:pt idx="14">
                  <c:v>#N/A</c:v>
                </c:pt>
              </c:numCache>
            </c:numRef>
          </c:val>
          <c:smooth val="0"/>
          <c:extLst>
            <c:ext xmlns:c16="http://schemas.microsoft.com/office/drawing/2014/chart" uri="{C3380CC4-5D6E-409C-BE32-E72D297353CC}">
              <c16:uniqueId val="{0000000B-4AE4-446D-B79E-126B5815634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887</c:v>
                </c:pt>
                <c:pt idx="1">
                  <c:v>929</c:v>
                </c:pt>
                <c:pt idx="2">
                  <c:v>917</c:v>
                </c:pt>
              </c:numCache>
            </c:numRef>
          </c:val>
          <c:extLst>
            <c:ext xmlns:c16="http://schemas.microsoft.com/office/drawing/2014/chart" uri="{C3380CC4-5D6E-409C-BE32-E72D297353CC}">
              <c16:uniqueId val="{00000000-6A25-4D81-925E-32C95BB2F15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207</c:v>
                </c:pt>
                <c:pt idx="1">
                  <c:v>228</c:v>
                </c:pt>
                <c:pt idx="2">
                  <c:v>269</c:v>
                </c:pt>
              </c:numCache>
            </c:numRef>
          </c:val>
          <c:extLst>
            <c:ext xmlns:c16="http://schemas.microsoft.com/office/drawing/2014/chart" uri="{C3380CC4-5D6E-409C-BE32-E72D297353CC}">
              <c16:uniqueId val="{00000001-6A25-4D81-925E-32C95BB2F15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271</c:v>
                </c:pt>
                <c:pt idx="1">
                  <c:v>313</c:v>
                </c:pt>
                <c:pt idx="2">
                  <c:v>383</c:v>
                </c:pt>
              </c:numCache>
            </c:numRef>
          </c:val>
          <c:extLst>
            <c:ext xmlns:c16="http://schemas.microsoft.com/office/drawing/2014/chart" uri="{C3380CC4-5D6E-409C-BE32-E72D297353CC}">
              <c16:uniqueId val="{00000002-6A25-4D81-925E-32C95BB2F151}"/>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{88A94023-2D58-4BE0-97F5-7D4468C0CE6B}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A7C-4721-B4C8-FE86EF6C481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{B49EA8B5-69CC-42A1-995A-C65A7A58942C}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A7C-4721-B4C8-FE86EF6C481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{D9287E36-9850-496C-9F76-B86DB8892070}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A7C-4721-B4C8-FE86EF6C481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{5EDCD059-D627-4C6D-BA6E-FD35BF011151}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A7C-4721-B4C8-FE86EF6C481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{FFB89CE3-5E50-42FF-BEA7-E8822E6D27FD}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A7C-4721-B4C8-FE86EF6C481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{0F0E8CEF-17C6-4A42-A5AA-4F52DFA5A9F3}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A7C-4721-B4C8-FE86EF6C481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{64B1B7C8-E9EA-4708-A6B6-74229832E283}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A7C-4721-B4C8-FE86EF6C481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{4FD292BA-34D1-4259-A64A-EC2CBE41232A}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A7C-4721-B4C8-FE86EF6C481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{F4DD96BB-7F85-4785-9CD1-28956BFA2BA8}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A7C-4721-B4C8-FE86EF6C481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62.4</c:v>
                </c:pt>
                <c:pt idx="8">
                  <c:v>63.2</c:v>
                </c:pt>
                <c:pt idx="16">
                  <c:v>64.5</c:v>
                </c:pt>
                <c:pt idx="24">
                  <c:v>65.2</c:v>
                </c:pt>
                <c:pt idx="32">
                  <c:v>65.900000000000006</c:v>
                </c:pt>
              </c:numCache>
            </c:numRef>
          </c:xVal>
          <c:yVal>
            <c:numRef>
              <c:f>公会計指標分析・財政指標組合せ分析表!$BP$51:$DC$51</c:f>
              <c:numCache>
                <c:formatCode>#,##0.0;"▲ "#,##0.0</c:formatCode>
                <c:ptCount val="40"/>
                <c:pt idx="0">
                  <c:v>142.4</c:v>
                </c:pt>
                <c:pt idx="8">
                  <c:v>111.1</c:v>
                </c:pt>
                <c:pt idx="16">
                  <c:v>113.8</c:v>
                </c:pt>
                <c:pt idx="24">
                  <c:v>109.3</c:v>
                </c:pt>
                <c:pt idx="32">
                  <c:v>103.1</c:v>
                </c:pt>
              </c:numCache>
            </c:numRef>
          </c:yVal>
          <c:smooth val="0"/>
          <c:extLst>
            <c:ext xmlns:c16="http://schemas.microsoft.com/office/drawing/2014/chart" uri="{C3380CC4-5D6E-409C-BE32-E72D297353CC}">
              <c16:uniqueId val="{00000009-3A7C-4721-B4C8-FE86EF6C481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{CFAE0F62-4E1A-4DEE-942A-5B1C1E1B521D}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A7C-4721-B4C8-FE86EF6C481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{769BCAD5-83A4-4954-967F-B21D0ACD3E86}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A7C-4721-B4C8-FE86EF6C481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{30B9477C-297A-46BD-8555-9C16141091C0}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A7C-4721-B4C8-FE86EF6C481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{13BC9F1D-1676-4028-ACFC-B3A845A45A46}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A7C-4721-B4C8-FE86EF6C481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{596F94D6-5F52-4EC3-837E-EF07E86C95E7}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A7C-4721-B4C8-FE86EF6C481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{47374F55-5829-415E-954E-3970D6B1960A}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A7C-4721-B4C8-FE86EF6C481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{B9AD8A6C-FE3C-419E-9D6D-33162BBC8923}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A7C-4721-B4C8-FE86EF6C481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{96B30DD4-33F5-4DEC-943D-C4EBE8352099}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A7C-4721-B4C8-FE86EF6C481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{CCB8B89B-A71B-4C40-813E-133270A9E0C1}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A7C-4721-B4C8-FE86EF6C481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64.2</c:v>
                </c:pt>
                <c:pt idx="8">
                  <c:v>67</c:v>
                </c:pt>
                <c:pt idx="16">
                  <c:v>67.599999999999994</c:v>
                </c:pt>
                <c:pt idx="24">
                  <c:v>67.900000000000006</c:v>
                </c:pt>
                <c:pt idx="32">
                  <c:v>69</c:v>
                </c:pt>
              </c:numCache>
            </c:numRef>
          </c:xVal>
          <c:yVal>
            <c:numRef>
              <c:f>公会計指標分析・財政指標組合せ分析表!$BP$55:$DC$55</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3A7C-4721-B4C8-FE86EF6C4819}"/>
            </c:ext>
          </c:extLst>
        </c:ser>
        <c:dLbls>
          <c:showLegendKey val="0"/>
          <c:showVal val="1"/>
          <c:showCatName val="0"/>
          <c:showSerName val="0"/>
          <c:showPercent val="0"/>
          <c:showBubbleSize val="0"/>
        </c:dLbls>
        <c:axId val="46179840"/>
        <c:axId val="46181760"/>
      </c:scatterChart>
      <c:valAx>
        <c:axId val="46179840"/>
        <c:scaling>
          <c:orientation val="maxMin"/>
          <c:max val="70"/>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6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4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{5847BA86-5880-4901-B15F-D2AF49AAFEFA}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B28-41EA-95EB-C43ABDFD7B7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{CCD00F95-0905-4578-8618-6D56D4D4B5BD}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B28-41EA-95EB-C43ABDFD7B7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{86112195-AB2D-4451-B6AB-6DA80CB6934F}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B28-41EA-95EB-C43ABDFD7B7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{C193FF52-E9AC-40D1-98D1-944DECB17AEA}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B28-41EA-95EB-C43ABDFD7B7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{A3173904-3A25-4F1A-830F-DFF20F12EE67}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B28-41EA-95EB-C43ABDFD7B7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{92D2978E-FAC7-4F29-B1BB-948F4E3F5110}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B28-41EA-95EB-C43ABDFD7B7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{526B7DBC-172E-4698-8BAD-E3212395EF30}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B28-41EA-95EB-C43ABDFD7B7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{971A8326-7CD2-457B-8821-16A6163650F3}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B28-41EA-95EB-C43ABDFD7B7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{B31D9A01-95BD-423B-99C6-AB01E8E1D61D}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B28-41EA-95EB-C43ABDFD7B7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12.5</c:v>
                </c:pt>
                <c:pt idx="8">
                  <c:v>12.2</c:v>
                </c:pt>
                <c:pt idx="16">
                  <c:v>11.9</c:v>
                </c:pt>
                <c:pt idx="24">
                  <c:v>12.7</c:v>
                </c:pt>
                <c:pt idx="32">
                  <c:v>13.6</c:v>
                </c:pt>
              </c:numCache>
            </c:numRef>
          </c:xVal>
          <c:yVal>
            <c:numRef>
              <c:f>公会計指標分析・財政指標組合せ分析表!$BP$73:$DC$73</c:f>
              <c:numCache>
                <c:formatCode>#,##0.0;"▲ "#,##0.0</c:formatCode>
                <c:ptCount val="40"/>
                <c:pt idx="0">
                  <c:v>142.4</c:v>
                </c:pt>
                <c:pt idx="8">
                  <c:v>111.1</c:v>
                </c:pt>
                <c:pt idx="16">
                  <c:v>113.8</c:v>
                </c:pt>
                <c:pt idx="24">
                  <c:v>109.3</c:v>
                </c:pt>
                <c:pt idx="32">
                  <c:v>103.1</c:v>
                </c:pt>
              </c:numCache>
            </c:numRef>
          </c:yVal>
          <c:smooth val="0"/>
          <c:extLst>
            <c:ext xmlns:c16="http://schemas.microsoft.com/office/drawing/2014/chart" uri="{C3380CC4-5D6E-409C-BE32-E72D297353CC}">
              <c16:uniqueId val="{00000009-2B28-41EA-95EB-C43ABDFD7B7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{C989FECD-F49E-4890-9247-87BEDC53B12F}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B28-41EA-95EB-C43ABDFD7B7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{038DF34C-00CF-4947-A4CC-FBFBA98693F7}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B28-41EA-95EB-C43ABDFD7B7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{9012BE7E-184F-4E7E-AAB9-2F15C4BC8B80}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B28-41EA-95EB-C43ABDFD7B7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{1E366982-2DBA-4E8D-A4FA-FA5FABB4772A}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B28-41EA-95EB-C43ABDFD7B7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{DFE10D63-9CD7-4DFB-8182-7FA1EE170593}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B28-41EA-95EB-C43ABDFD7B7E}"/>
                </c:ext>
              </c:extLst>
            </c:dLbl>
            <c:dLbl>
              <c:idx val="8"/>
              <c:layout>
                <c:manualLayout>
                  <c:x val="0"/>
                  <c:y val="2.2064761659475571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{36BBB1D9-7E09-4781-8663-7924E0996850}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B28-41EA-95EB-C43ABDFD7B7E}"/>
                </c:ext>
              </c:extLst>
            </c:dLbl>
            <c:dLbl>
              <c:idx val="16"/>
              <c:layout>
                <c:manualLayout>
                  <c:x val="0"/>
                  <c:y val="1.76098546003272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{DA630C42-0117-4DE1-8DA8-EC15E8CC6EF7}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B28-41EA-95EB-C43ABDFD7B7E}"/>
                </c:ext>
              </c:extLst>
            </c:dLbl>
            <c:dLbl>
              <c:idx val="24"/>
              <c:layout>
                <c:manualLayout>
                  <c:x val="0"/>
                  <c:y val="-2.882906239918022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{4765FCC2-983E-416D-905C-20C9CC3C0B28}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B28-41EA-95EB-C43ABDFD7B7E}"/>
                </c:ext>
              </c:extLst>
            </c:dLbl>
            <c:dLbl>
              <c:idx val="32"/>
              <c:layout>
                <c:manualLayout>
                  <c:x val="0"/>
                  <c:y val="9.0123891453359698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{2EC718B4-3356-4363-8CB6-6408E90D3877}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B28-41EA-95EB-C43ABDFD7B7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9.5</c:v>
                </c:pt>
                <c:pt idx="16">
                  <c:v>9.4</c:v>
                </c:pt>
                <c:pt idx="24">
                  <c:v>9.3000000000000007</c:v>
                </c:pt>
                <c:pt idx="32">
                  <c:v>9.3000000000000007</c:v>
                </c:pt>
              </c:numCache>
            </c:numRef>
          </c:xVal>
          <c:yVal>
            <c:numRef>
              <c:f>公会計指標分析・財政指標組合せ分析表!$BP$77:$DC$77</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2B28-41EA-95EB-C43ABDFD7B7E}"/>
            </c:ext>
          </c:extLst>
        </c:ser>
        <c:dLbls>
          <c:showLegendKey val="0"/>
          <c:showVal val="1"/>
          <c:showCatName val="0"/>
          <c:showSerName val="0"/>
          <c:showPercent val="0"/>
          <c:showBubbleSize val="0"/>
        </c:dLbls>
        <c:axId val="84219776"/>
        <c:axId val="84234240"/>
      </c:scatterChart>
      <c:valAx>
        <c:axId val="84219776"/>
        <c:scaling>
          <c:orientation val="maxMin"/>
          <c:max val="14"/>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6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4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青森県鶴田町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11,540
11,511
46.43
7,780,242
7,267,434
472,312
4,270,692
7,889,447</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13.6
103.1</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463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463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463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655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[0.27]</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少子高齢化や人口の減少に加え、町産業の中心が第一次産業であることなどから財政基盤が弱く、類似団体平均を</a:t>
          </a:r>
          <a:r>
            <a:rPr kumimoji="1" lang="en-US" altLang="ja-JP" sz="1300">
              <a:solidFill>
                <a:schemeClr val="tx1"/>
              </a:solidFill>
              <a:latin typeface="ＭＳ Ｐゴシック"/>
              <a:ea typeface="ＭＳ Ｐゴシック"/>
            </a:rPr>
            <a:t>0.03</a:t>
          </a:r>
          <a:r>
            <a:rPr kumimoji="1" lang="ja-JP" altLang="en-US" sz="1300">
              <a:solidFill>
                <a:schemeClr val="tx1"/>
              </a:solidFill>
              <a:latin typeface="ＭＳ Ｐゴシック"/>
              <a:ea typeface="ＭＳ Ｐゴシック"/>
            </a:rPr>
            <a:t>ポイント下回っている。</a:t>
          </a:r>
        </a:p>
        <a:p>
          <a:r>
            <a:rPr kumimoji="1" lang="ja-JP" altLang="en-US" sz="1300">
              <a:solidFill>
                <a:schemeClr val="tx1"/>
              </a:solidFill>
              <a:latin typeface="ＭＳ Ｐゴシック"/>
              <a:ea typeface="ＭＳ Ｐゴシック"/>
            </a:rPr>
            <a:t>　今後は、町税の徴収対策の強化など歳入の確保を図るとともに、歳出については財政の中長期的な見通しを踏まえた予算編成に努め、財政基盤の強化に取り組む。</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0.10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463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463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463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0.70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78105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21755"/>
          <a:ext cx="0" cy="14077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86360</xdr:rowOff>
    </xdr:from>
    <xdr:ext cx="762000" cy="25463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0.19</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164465</xdr:rowOff>
    </xdr:from>
    <xdr:ext cx="762000" cy="259080"/>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65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0.54</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78105</xdr:rowOff>
    </xdr:from>
    <xdr:to>
      <xdr:col>24</xdr:col>
      <xdr:colOff>12700</xdr:colOff>
      <xdr:row>37</xdr:row>
      <xdr:rowOff>78105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21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135255</xdr:rowOff>
    </xdr:from>
    <xdr:to>
      <xdr:col>23</xdr:col>
      <xdr:colOff>133350</xdr:colOff>
      <xdr:row>43</xdr:row>
      <xdr:rowOff>135255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50760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151765</xdr:rowOff>
    </xdr:from>
    <xdr:ext cx="762000" cy="259080"/>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8121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135255</xdr:rowOff>
    </xdr:from>
    <xdr:to>
      <xdr:col>23</xdr:col>
      <xdr:colOff>184150</xdr:colOff>
      <xdr:row>43</xdr:row>
      <xdr:rowOff>65405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33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135255</xdr:rowOff>
    </xdr:from>
    <xdr:to>
      <xdr:col>19</xdr:col>
      <xdr:colOff>133350</xdr:colOff>
      <xdr:row>43</xdr:row>
      <xdr:rowOff>135255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5076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135255</xdr:rowOff>
    </xdr:from>
    <xdr:to>
      <xdr:col>19</xdr:col>
      <xdr:colOff>184150</xdr:colOff>
      <xdr:row>43</xdr:row>
      <xdr:rowOff>65405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33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75565</xdr:rowOff>
    </xdr:from>
    <xdr:ext cx="736600" cy="25463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0501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135255</xdr:rowOff>
    </xdr:from>
    <xdr:to>
      <xdr:col>15</xdr:col>
      <xdr:colOff>82550</xdr:colOff>
      <xdr:row>43</xdr:row>
      <xdr:rowOff>135255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5076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135255</xdr:rowOff>
    </xdr:from>
    <xdr:to>
      <xdr:col>15</xdr:col>
      <xdr:colOff>133350</xdr:colOff>
      <xdr:row>43</xdr:row>
      <xdr:rowOff>65405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33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75565</xdr:rowOff>
    </xdr:from>
    <xdr:ext cx="762000" cy="25463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050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95250</xdr:rowOff>
    </xdr:from>
    <xdr:to>
      <xdr:col>11</xdr:col>
      <xdr:colOff>31750</xdr:colOff>
      <xdr:row>43</xdr:row>
      <xdr:rowOff>135255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6760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135255</xdr:rowOff>
    </xdr:from>
    <xdr:to>
      <xdr:col>11</xdr:col>
      <xdr:colOff>82550</xdr:colOff>
      <xdr:row>43</xdr:row>
      <xdr:rowOff>65405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33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75565</xdr:rowOff>
    </xdr:from>
    <xdr:ext cx="762000" cy="25463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50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86360</xdr:rowOff>
    </xdr:from>
    <xdr:ext cx="762000" cy="25463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443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0.34</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84455</xdr:rowOff>
    </xdr:from>
    <xdr:to>
      <xdr:col>23</xdr:col>
      <xdr:colOff>184150</xdr:colOff>
      <xdr:row>44</xdr:row>
      <xdr:rowOff>14605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5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56515</xdr:rowOff>
    </xdr:from>
    <xdr:ext cx="762000" cy="2584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288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84455</xdr:rowOff>
    </xdr:from>
    <xdr:to>
      <xdr:col>19</xdr:col>
      <xdr:colOff>184150</xdr:colOff>
      <xdr:row>44</xdr:row>
      <xdr:rowOff>14605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5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170815</xdr:rowOff>
    </xdr:from>
    <xdr:ext cx="736600" cy="2584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431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84455</xdr:rowOff>
    </xdr:from>
    <xdr:to>
      <xdr:col>15</xdr:col>
      <xdr:colOff>133350</xdr:colOff>
      <xdr:row>44</xdr:row>
      <xdr:rowOff>14605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5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170815</xdr:rowOff>
    </xdr:from>
    <xdr:ext cx="762000" cy="2584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431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84455</xdr:rowOff>
    </xdr:from>
    <xdr:to>
      <xdr:col>11</xdr:col>
      <xdr:colOff>82550</xdr:colOff>
      <xdr:row>44</xdr:row>
      <xdr:rowOff>14605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5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170815</xdr:rowOff>
    </xdr:from>
    <xdr:ext cx="762000" cy="2584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431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130810</xdr:rowOff>
    </xdr:from>
    <xdr:ext cx="762000" cy="25908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50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6555" cy="35433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46555" cy="3543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[93.9%]</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chemeClr val="tx1"/>
              </a:solidFill>
              <a:latin typeface="ＭＳ Ｐゴシック"/>
              <a:ea typeface="ＭＳ Ｐゴシック"/>
            </a:rPr>
            <a:t>　類似団体平均を</a:t>
          </a:r>
          <a:r>
            <a:rPr kumimoji="1" lang="en-US" altLang="ja-JP" sz="1200">
              <a:solidFill>
                <a:schemeClr val="tx1"/>
              </a:solidFill>
              <a:latin typeface="ＭＳ Ｐゴシック"/>
              <a:ea typeface="ＭＳ Ｐゴシック"/>
            </a:rPr>
            <a:t>4.5</a:t>
          </a:r>
          <a:r>
            <a:rPr kumimoji="1" lang="ja-JP" altLang="en-US" sz="1200">
              <a:solidFill>
                <a:schemeClr val="tx1"/>
              </a:solidFill>
              <a:latin typeface="ＭＳ Ｐゴシック"/>
              <a:ea typeface="ＭＳ Ｐゴシック"/>
            </a:rPr>
            <a:t>ポイント上回っており、 前年度比で、分母である歳入は普通交付税の再算定に伴う地方交付税の増等により4.0ポイント増加している。一方、分子である歳出は、人件費及び物価高騰による物件費の増等により4.1ポイント減少している。　</a:t>
          </a:r>
        </a:p>
        <a:p>
          <a:r>
            <a:rPr kumimoji="1" lang="ja-JP" altLang="en-US" sz="1200">
              <a:solidFill>
                <a:schemeClr val="tx1"/>
              </a:solidFill>
              <a:latin typeface="ＭＳ Ｐゴシック"/>
              <a:ea typeface="ＭＳ Ｐゴシック"/>
            </a:rPr>
            <a:t>　以上のことから、伸び率が分母に比べ分子が高くなったため、経常収支比率は前年度比0.1ポイント減少した。</a:t>
          </a:r>
        </a:p>
        <a:p>
          <a:r>
            <a:rPr kumimoji="1" lang="ja-JP" altLang="en-US" sz="1200">
              <a:solidFill>
                <a:schemeClr val="tx1"/>
              </a:solidFill>
              <a:latin typeface="ＭＳ Ｐゴシック"/>
              <a:ea typeface="ＭＳ Ｐゴシック"/>
            </a:rPr>
            <a:t>　今後も、自主財源の確保による収入基盤の見直し等により特別会計繰出金や一部事務組合負担金の抑制と併せて経常経費全般を見直し、削減に努める。</a:t>
          </a:r>
          <a:endParaRPr kumimoji="1" lang="ja-JP" altLang="en-US" sz="1300">
            <a:solidFill>
              <a:schemeClr val="tx1"/>
            </a:solidFill>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463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60960</xdr:rowOff>
    </xdr:from>
    <xdr:ext cx="762000" cy="25908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92710</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124460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156210</xdr:rowOff>
    </xdr:from>
    <xdr:ext cx="762000" cy="25463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44450</xdr:rowOff>
    </xdr:from>
    <xdr:to>
      <xdr:col>23</xdr:col>
      <xdr:colOff>133350</xdr:colOff>
      <xdr:row>67</xdr:row>
      <xdr:rowOff>17780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331450"/>
          <a:ext cx="0" cy="11734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160655</xdr:rowOff>
    </xdr:from>
    <xdr:ext cx="762000" cy="259080"/>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76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17780</xdr:rowOff>
    </xdr:from>
    <xdr:to>
      <xdr:col>24</xdr:col>
      <xdr:colOff>12700</xdr:colOff>
      <xdr:row>67</xdr:row>
      <xdr:rowOff>17780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04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130810</xdr:rowOff>
    </xdr:from>
    <xdr:ext cx="762000" cy="259080"/>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74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75.4</a:t>
          </a:r>
          <a:endParaRPr kumimoji="1" lang="ja-JP" altLang="en-US" sz="1000" b="1">
            <a:latin typeface="ＭＳ Ｐゴシック"/>
            <a:ea typeface="ＭＳ Ｐゴシック"/>
          </a:endParaRPr>
        </a:p>
      </xdr:txBody>
    </xdr:sp>
    <xdr:clientData/>
  </xdr:oneCellAnchor>
  <xdr:twoCellAnchor>
    <xdr:from>
      <xdr:col>23</xdr:col>
      <xdr:colOff>44450</xdr:colOff>
      <xdr:row>60</xdr:row>
      <xdr:rowOff>44450</xdr:rowOff>
    </xdr:from>
    <xdr:to>
      <xdr:col>24</xdr:col>
      <xdr:colOff>12700</xdr:colOff>
      <xdr:row>60</xdr:row>
      <xdr:rowOff>44450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331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75565</xdr:rowOff>
    </xdr:from>
    <xdr:to>
      <xdr:col>23</xdr:col>
      <xdr:colOff>133350</xdr:colOff>
      <xdr:row>65</xdr:row>
      <xdr:rowOff>80010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121981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0</xdr:rowOff>
    </xdr:from>
    <xdr:ext cx="762000" cy="259080"/>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8013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154940</xdr:rowOff>
    </xdr:from>
    <xdr:to>
      <xdr:col>23</xdr:col>
      <xdr:colOff>184150</xdr:colOff>
      <xdr:row>64</xdr:row>
      <xdr:rowOff>85090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956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75565</xdr:rowOff>
    </xdr:from>
    <xdr:to>
      <xdr:col>19</xdr:col>
      <xdr:colOff>133350</xdr:colOff>
      <xdr:row>65</xdr:row>
      <xdr:rowOff>143510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1219815"/>
          <a:ext cx="8890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100330</xdr:rowOff>
    </xdr:from>
    <xdr:ext cx="736600" cy="25463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73023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63</xdr:row>
      <xdr:rowOff>3175</xdr:rowOff>
    </xdr:from>
    <xdr:to>
      <xdr:col>15</xdr:col>
      <xdr:colOff>82550</xdr:colOff>
      <xdr:row>65</xdr:row>
      <xdr:rowOff>143510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804525"/>
          <a:ext cx="889000" cy="483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73025</xdr:rowOff>
    </xdr:from>
    <xdr:to>
      <xdr:col>15</xdr:col>
      <xdr:colOff>133350</xdr:colOff>
      <xdr:row>64</xdr:row>
      <xdr:rowOff>3175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874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13335</xdr:rowOff>
    </xdr:from>
    <xdr:ext cx="762000" cy="259080"/>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6432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63</xdr:row>
      <xdr:rowOff>3175</xdr:rowOff>
    </xdr:from>
    <xdr:to>
      <xdr:col>11</xdr:col>
      <xdr:colOff>31750</xdr:colOff>
      <xdr:row>64</xdr:row>
      <xdr:rowOff>92710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804525"/>
          <a:ext cx="889000" cy="260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138430</xdr:rowOff>
    </xdr:from>
    <xdr:to>
      <xdr:col>11</xdr:col>
      <xdr:colOff>82550</xdr:colOff>
      <xdr:row>63</xdr:row>
      <xdr:rowOff>68580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53340</xdr:rowOff>
    </xdr:from>
    <xdr:ext cx="762000" cy="25463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85469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154940</xdr:rowOff>
    </xdr:from>
    <xdr:to>
      <xdr:col>7</xdr:col>
      <xdr:colOff>31750</xdr:colOff>
      <xdr:row>64</xdr:row>
      <xdr:rowOff>85090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956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95250</xdr:rowOff>
    </xdr:from>
    <xdr:ext cx="762000" cy="25908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725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89.4</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463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463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463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463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463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65</xdr:row>
      <xdr:rowOff>29210</xdr:rowOff>
    </xdr:from>
    <xdr:to>
      <xdr:col>23</xdr:col>
      <xdr:colOff>184150</xdr:colOff>
      <xdr:row>65</xdr:row>
      <xdr:rowOff>130810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17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1270</xdr:rowOff>
    </xdr:from>
    <xdr:ext cx="762000" cy="259080"/>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145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65</xdr:row>
      <xdr:rowOff>24765</xdr:rowOff>
    </xdr:from>
    <xdr:to>
      <xdr:col>19</xdr:col>
      <xdr:colOff>184150</xdr:colOff>
      <xdr:row>65</xdr:row>
      <xdr:rowOff>126365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16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111125</xdr:rowOff>
    </xdr:from>
    <xdr:ext cx="736600" cy="25463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25537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65</xdr:row>
      <xdr:rowOff>92075</xdr:rowOff>
    </xdr:from>
    <xdr:to>
      <xdr:col>15</xdr:col>
      <xdr:colOff>133350</xdr:colOff>
      <xdr:row>66</xdr:row>
      <xdr:rowOff>22225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23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6985</xdr:rowOff>
    </xdr:from>
    <xdr:ext cx="762000" cy="25463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3226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62</xdr:row>
      <xdr:rowOff>123825</xdr:rowOff>
    </xdr:from>
    <xdr:to>
      <xdr:col>11</xdr:col>
      <xdr:colOff>82550</xdr:colOff>
      <xdr:row>63</xdr:row>
      <xdr:rowOff>53975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75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64135</xdr:rowOff>
    </xdr:from>
    <xdr:ext cx="762000" cy="25463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5225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64</xdr:row>
      <xdr:rowOff>41910</xdr:rowOff>
    </xdr:from>
    <xdr:to>
      <xdr:col>7</xdr:col>
      <xdr:colOff>31750</xdr:colOff>
      <xdr:row>64</xdr:row>
      <xdr:rowOff>143510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01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128270</xdr:rowOff>
    </xdr:from>
    <xdr:ext cx="762000" cy="25908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101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6555" cy="35877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090" y="1297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[178,114</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179,139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類似団体平均を144,836円下回っているものの、人件費、物件費ともに前年度から決算額が増加したことに加えて、人口が減少したため、１人当たりの金額も増加した。今後も引き続き物価高騰や人事院勧告のプラス改定により増加基調になると思われる。</a:t>
          </a:r>
        </a:p>
      </xdr:txBody>
    </xdr:sp>
    <xdr:clientData/>
  </xdr:twoCellAnchor>
  <xdr:oneCellAnchor>
    <xdr:from>
      <xdr:col>3</xdr:col>
      <xdr:colOff>95250</xdr:colOff>
      <xdr:row>77</xdr:row>
      <xdr:rowOff>6350</xdr:rowOff>
    </xdr:from>
    <xdr:ext cx="349885" cy="220980"/>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463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3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463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53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151765</xdr:rowOff>
    </xdr:from>
    <xdr:to>
      <xdr:col>23</xdr:col>
      <xdr:colOff>133350</xdr:colOff>
      <xdr:row>89</xdr:row>
      <xdr:rowOff>86995</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4039215"/>
          <a:ext cx="0" cy="13068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59055</xdr:rowOff>
    </xdr:from>
    <xdr:ext cx="762000" cy="259080"/>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3181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1,152,680</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86995</xdr:rowOff>
    </xdr:from>
    <xdr:to>
      <xdr:col>24</xdr:col>
      <xdr:colOff>12700</xdr:colOff>
      <xdr:row>89</xdr:row>
      <xdr:rowOff>86995</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346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66675</xdr:rowOff>
    </xdr:from>
    <xdr:ext cx="762000" cy="25463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78267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178,114</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151765</xdr:rowOff>
    </xdr:from>
    <xdr:to>
      <xdr:col>24</xdr:col>
      <xdr:colOff>12700</xdr:colOff>
      <xdr:row>81</xdr:row>
      <xdr:rowOff>151765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4039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127635</xdr:rowOff>
    </xdr:from>
    <xdr:to>
      <xdr:col>23</xdr:col>
      <xdr:colOff>133350</xdr:colOff>
      <xdr:row>81</xdr:row>
      <xdr:rowOff>151765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015085"/>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95885</xdr:rowOff>
    </xdr:from>
    <xdr:ext cx="762000" cy="259080"/>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15478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322,950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82</xdr:row>
      <xdr:rowOff>123825</xdr:rowOff>
    </xdr:from>
    <xdr:to>
      <xdr:col>23</xdr:col>
      <xdr:colOff>184150</xdr:colOff>
      <xdr:row>83</xdr:row>
      <xdr:rowOff>53975</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18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127635</xdr:rowOff>
    </xdr:from>
    <xdr:to>
      <xdr:col>19</xdr:col>
      <xdr:colOff>133350</xdr:colOff>
      <xdr:row>81</xdr:row>
      <xdr:rowOff>132080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401508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86995</xdr:rowOff>
    </xdr:from>
    <xdr:to>
      <xdr:col>19</xdr:col>
      <xdr:colOff>184150</xdr:colOff>
      <xdr:row>83</xdr:row>
      <xdr:rowOff>17780</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145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1905</xdr:rowOff>
    </xdr:from>
    <xdr:ext cx="736600" cy="259080"/>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2322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295,206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113665</xdr:rowOff>
    </xdr:from>
    <xdr:to>
      <xdr:col>15</xdr:col>
      <xdr:colOff>82550</xdr:colOff>
      <xdr:row>81</xdr:row>
      <xdr:rowOff>132080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00111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61595</xdr:rowOff>
    </xdr:from>
    <xdr:to>
      <xdr:col>15</xdr:col>
      <xdr:colOff>133350</xdr:colOff>
      <xdr:row>82</xdr:row>
      <xdr:rowOff>163195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147955</xdr:rowOff>
    </xdr:from>
    <xdr:ext cx="762000" cy="2584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068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276,383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110490</xdr:rowOff>
    </xdr:from>
    <xdr:to>
      <xdr:col>11</xdr:col>
      <xdr:colOff>31750</xdr:colOff>
      <xdr:row>81</xdr:row>
      <xdr:rowOff>113665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9794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36195</xdr:rowOff>
    </xdr:from>
    <xdr:to>
      <xdr:col>11</xdr:col>
      <xdr:colOff>82550</xdr:colOff>
      <xdr:row>82</xdr:row>
      <xdr:rowOff>137795</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09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122555</xdr:rowOff>
    </xdr:from>
    <xdr:ext cx="762000" cy="25463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1814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257,395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6350</xdr:rowOff>
    </xdr:from>
    <xdr:to>
      <xdr:col>7</xdr:col>
      <xdr:colOff>31750</xdr:colOff>
      <xdr:row>82</xdr:row>
      <xdr:rowOff>107315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0652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92075</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1509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234,884</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81</xdr:row>
      <xdr:rowOff>100965</xdr:rowOff>
    </xdr:from>
    <xdr:to>
      <xdr:col>23</xdr:col>
      <xdr:colOff>184150</xdr:colOff>
      <xdr:row>82</xdr:row>
      <xdr:rowOff>31115</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98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22225</xdr:rowOff>
    </xdr:from>
    <xdr:ext cx="762000" cy="2584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09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178,114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81</xdr:row>
      <xdr:rowOff>76835</xdr:rowOff>
    </xdr:from>
    <xdr:to>
      <xdr:col>19</xdr:col>
      <xdr:colOff>184150</xdr:colOff>
      <xdr:row>82</xdr:row>
      <xdr:rowOff>6985</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96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17780</xdr:rowOff>
    </xdr:from>
    <xdr:ext cx="736600" cy="25463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73378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160,119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81</xdr:row>
      <xdr:rowOff>81280</xdr:rowOff>
    </xdr:from>
    <xdr:to>
      <xdr:col>15</xdr:col>
      <xdr:colOff>133350</xdr:colOff>
      <xdr:row>82</xdr:row>
      <xdr:rowOff>11430</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96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21590</xdr:rowOff>
    </xdr:from>
    <xdr:ext cx="762000" cy="259080"/>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737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163,227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81</xdr:row>
      <xdr:rowOff>63500</xdr:rowOff>
    </xdr:from>
    <xdr:to>
      <xdr:col>11</xdr:col>
      <xdr:colOff>82550</xdr:colOff>
      <xdr:row>81</xdr:row>
      <xdr:rowOff>164465</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9509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3175</xdr:rowOff>
    </xdr:from>
    <xdr:ext cx="762000" cy="259080"/>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719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149,538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59690</xdr:rowOff>
    </xdr:from>
    <xdr:to>
      <xdr:col>7</xdr:col>
      <xdr:colOff>31750</xdr:colOff>
      <xdr:row>81</xdr:row>
      <xdr:rowOff>161290</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94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171450</xdr:rowOff>
    </xdr:from>
    <xdr:ext cx="762000" cy="259080"/>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716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146,944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6555" cy="35877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770" y="1297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職員数が多かったことから、組織機構の見直し（課の統合、児童館の廃止等）と併せて、平成</a:t>
          </a:r>
          <a:r>
            <a:rPr kumimoji="1" lang="en-US" altLang="ja-JP" sz="1300">
              <a:solidFill>
                <a:schemeClr val="tx1"/>
              </a:solidFill>
              <a:latin typeface="ＭＳ Ｐゴシック"/>
              <a:ea typeface="ＭＳ Ｐゴシック"/>
            </a:rPr>
            <a:t>17</a:t>
          </a:r>
          <a:r>
            <a:rPr kumimoji="1" lang="ja-JP" altLang="en-US" sz="1300">
              <a:solidFill>
                <a:schemeClr val="tx1"/>
              </a:solidFill>
              <a:latin typeface="ＭＳ Ｐゴシック"/>
              <a:ea typeface="ＭＳ Ｐゴシック"/>
            </a:rPr>
            <a:t>年度から平成</a:t>
          </a:r>
          <a:r>
            <a:rPr kumimoji="1" lang="en-US" altLang="ja-JP" sz="1300">
              <a:solidFill>
                <a:schemeClr val="tx1"/>
              </a:solidFill>
              <a:latin typeface="ＭＳ Ｐゴシック"/>
              <a:ea typeface="ＭＳ Ｐゴシック"/>
            </a:rPr>
            <a:t>22</a:t>
          </a:r>
          <a:r>
            <a:rPr kumimoji="1" lang="ja-JP" altLang="en-US" sz="1300">
              <a:solidFill>
                <a:schemeClr val="tx1"/>
              </a:solidFill>
              <a:latin typeface="ＭＳ Ｐゴシック"/>
              <a:ea typeface="ＭＳ Ｐゴシック"/>
            </a:rPr>
            <a:t>年度までの退職者分を不補充とし、その間</a:t>
          </a:r>
          <a:r>
            <a:rPr kumimoji="1" lang="en-US" altLang="ja-JP" sz="1300">
              <a:solidFill>
                <a:schemeClr val="tx1"/>
              </a:solidFill>
              <a:latin typeface="ＭＳ Ｐゴシック"/>
              <a:ea typeface="ＭＳ Ｐゴシック"/>
            </a:rPr>
            <a:t>37</a:t>
          </a:r>
          <a:r>
            <a:rPr kumimoji="1" lang="ja-JP" altLang="en-US" sz="1300">
              <a:solidFill>
                <a:schemeClr val="tx1"/>
              </a:solidFill>
              <a:latin typeface="ＭＳ Ｐゴシック"/>
              <a:ea typeface="ＭＳ Ｐゴシック"/>
            </a:rPr>
            <a:t>人が削減され、その後は新規採用を進めてきたが、近年は合格辞退者が増えているため、計画通りの採用数に至っていない。加えて令和６年度においては一定の新規採用行ったものの、人口1,000人当たり職員数は類似団体平均を</a:t>
          </a:r>
          <a:r>
            <a:rPr kumimoji="1" lang="en-US" altLang="ja-JP" sz="1300">
              <a:solidFill>
                <a:schemeClr val="tx1"/>
              </a:solidFill>
              <a:latin typeface="ＭＳ Ｐゴシック"/>
              <a:ea typeface="ＭＳ Ｐゴシック"/>
            </a:rPr>
            <a:t>5.00</a:t>
          </a:r>
          <a:r>
            <a:rPr kumimoji="1" lang="ja-JP" altLang="en-US" sz="1300">
              <a:solidFill>
                <a:schemeClr val="tx1"/>
              </a:solidFill>
              <a:latin typeface="ＭＳ Ｐゴシック"/>
              <a:ea typeface="ＭＳ Ｐゴシック"/>
            </a:rPr>
            <a:t>人下回っている。</a:t>
          </a:r>
        </a:p>
        <a:p>
          <a:r>
            <a:rPr kumimoji="1" lang="ja-JP" altLang="en-US" sz="1300">
              <a:solidFill>
                <a:schemeClr val="tx1"/>
              </a:solidFill>
              <a:latin typeface="ＭＳ Ｐゴシック"/>
              <a:ea typeface="ＭＳ Ｐゴシック"/>
            </a:rPr>
            <a:t>　今後も定員管理を踏まえて募集方法を工夫しながら必要数の採用を行い、適正な人員管理に努める。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99060</xdr:rowOff>
    </xdr:from>
    <xdr:ext cx="762000" cy="25463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1866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130810</xdr:rowOff>
    </xdr:from>
    <xdr:ext cx="762000" cy="259080"/>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162560</xdr:rowOff>
    </xdr:from>
    <xdr:ext cx="762000" cy="259080"/>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22860</xdr:rowOff>
    </xdr:from>
    <xdr:ext cx="762000" cy="259080"/>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463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256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6" name="給与水準   （国との比較）グラフ枠">
          <a:extLst>
            <a:ext uri="{FF2B5EF4-FFF2-40B4-BE49-F238E27FC236}">
              <a16:creationId xmlns:a16="http://schemas.microsoft.com/office/drawing/2014/main" id="{00000000-0008-0000-0300-0000F6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133985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flipV="1">
          <a:off x="17018000" y="13736320"/>
          <a:ext cx="0" cy="16567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106045</xdr:rowOff>
    </xdr:from>
    <xdr:ext cx="762000" cy="259080"/>
    <xdr:sp macro="" textlink="">
      <xdr:nvSpPr>
        <xdr:cNvPr id="248" name="給与水準   （国との比較）最小値テキスト">
          <a:extLst>
            <a:ext uri="{FF2B5EF4-FFF2-40B4-BE49-F238E27FC236}">
              <a16:creationId xmlns:a16="http://schemas.microsoft.com/office/drawing/2014/main" id="{00000000-0008-0000-0300-0000F8000000}"/>
            </a:ext>
          </a:extLst>
        </xdr:cNvPr>
        <xdr:cNvSpPr txBox="1"/>
      </xdr:nvSpPr>
      <xdr:spPr>
        <a:xfrm>
          <a:off x="17106900" y="15365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102.4</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133985</xdr:rowOff>
    </xdr:from>
    <xdr:to>
      <xdr:col>81</xdr:col>
      <xdr:colOff>133350</xdr:colOff>
      <xdr:row>89</xdr:row>
      <xdr:rowOff>133985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929100" y="15393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106680</xdr:rowOff>
    </xdr:from>
    <xdr:ext cx="762000" cy="259080"/>
    <xdr:sp macro="" textlink="">
      <xdr:nvSpPr>
        <xdr:cNvPr id="250" name="給与水準   （国との比較）最大値テキスト">
          <a:extLst>
            <a:ext uri="{FF2B5EF4-FFF2-40B4-BE49-F238E27FC236}">
              <a16:creationId xmlns:a16="http://schemas.microsoft.com/office/drawing/2014/main" id="{00000000-0008-0000-0300-0000FA000000}"/>
            </a:ext>
          </a:extLst>
        </xdr:cNvPr>
        <xdr:cNvSpPr txBox="1"/>
      </xdr:nvSpPr>
      <xdr:spPr>
        <a:xfrm>
          <a:off x="17106900" y="13479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92.1</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3736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111760</xdr:rowOff>
    </xdr:from>
    <xdr:to>
      <xdr:col>81</xdr:col>
      <xdr:colOff>44450</xdr:colOff>
      <xdr:row>83</xdr:row>
      <xdr:rowOff>20955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179800" y="14170660"/>
          <a:ext cx="8382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145415</xdr:rowOff>
    </xdr:from>
    <xdr:ext cx="762000" cy="254635"/>
    <xdr:sp macro="" textlink="">
      <xdr:nvSpPr>
        <xdr:cNvPr id="253" name="給与水準   （国との比較）平均値テキスト">
          <a:extLst>
            <a:ext uri="{FF2B5EF4-FFF2-40B4-BE49-F238E27FC236}">
              <a16:creationId xmlns:a16="http://schemas.microsoft.com/office/drawing/2014/main" id="{00000000-0008-0000-0300-0000FD000000}"/>
            </a:ext>
          </a:extLst>
        </xdr:cNvPr>
        <xdr:cNvSpPr txBox="1"/>
      </xdr:nvSpPr>
      <xdr:spPr>
        <a:xfrm>
          <a:off x="17106900" y="1420431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83</xdr:row>
      <xdr:rowOff>1905</xdr:rowOff>
    </xdr:from>
    <xdr:to>
      <xdr:col>81</xdr:col>
      <xdr:colOff>95250</xdr:colOff>
      <xdr:row>83</xdr:row>
      <xdr:rowOff>103505</xdr:rowOff>
    </xdr:to>
    <xdr:sp macro="" textlink="">
      <xdr:nvSpPr>
        <xdr:cNvPr id="254" name="フローチャート: 判断 253">
          <a:extLst>
            <a:ext uri="{FF2B5EF4-FFF2-40B4-BE49-F238E27FC236}">
              <a16:creationId xmlns:a16="http://schemas.microsoft.com/office/drawing/2014/main" id="{00000000-0008-0000-0300-0000FE000000}"/>
            </a:ext>
          </a:extLst>
        </xdr:cNvPr>
        <xdr:cNvSpPr/>
      </xdr:nvSpPr>
      <xdr:spPr>
        <a:xfrm>
          <a:off x="16967200" y="1423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111760</xdr:rowOff>
    </xdr:from>
    <xdr:to>
      <xdr:col>77</xdr:col>
      <xdr:colOff>44450</xdr:colOff>
      <xdr:row>83</xdr:row>
      <xdr:rowOff>69215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5290800" y="14170660"/>
          <a:ext cx="8890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1905</xdr:rowOff>
    </xdr:from>
    <xdr:to>
      <xdr:col>77</xdr:col>
      <xdr:colOff>95250</xdr:colOff>
      <xdr:row>83</xdr:row>
      <xdr:rowOff>103505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129000" y="1423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88265</xdr:rowOff>
    </xdr:from>
    <xdr:ext cx="736600" cy="25463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5798800" y="1431861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83</xdr:row>
      <xdr:rowOff>69215</xdr:rowOff>
    </xdr:from>
    <xdr:to>
      <xdr:col>72</xdr:col>
      <xdr:colOff>203200</xdr:colOff>
      <xdr:row>84</xdr:row>
      <xdr:rowOff>58420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4401800" y="14299565"/>
          <a:ext cx="889000" cy="160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18415</xdr:rowOff>
    </xdr:from>
    <xdr:to>
      <xdr:col>73</xdr:col>
      <xdr:colOff>44450</xdr:colOff>
      <xdr:row>83</xdr:row>
      <xdr:rowOff>120650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5240000" y="14248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130175</xdr:rowOff>
    </xdr:from>
    <xdr:ext cx="762000" cy="259080"/>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909800" y="14017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83</xdr:row>
      <xdr:rowOff>166370</xdr:rowOff>
    </xdr:from>
    <xdr:to>
      <xdr:col>68</xdr:col>
      <xdr:colOff>152400</xdr:colOff>
      <xdr:row>84</xdr:row>
      <xdr:rowOff>58420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3512800" y="1439672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50165</xdr:rowOff>
    </xdr:from>
    <xdr:to>
      <xdr:col>68</xdr:col>
      <xdr:colOff>203200</xdr:colOff>
      <xdr:row>83</xdr:row>
      <xdr:rowOff>151765</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4351000" y="1428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161925</xdr:rowOff>
    </xdr:from>
    <xdr:ext cx="762000" cy="259080"/>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020800" y="14049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82</xdr:row>
      <xdr:rowOff>157480</xdr:rowOff>
    </xdr:from>
    <xdr:to>
      <xdr:col>64</xdr:col>
      <xdr:colOff>152400</xdr:colOff>
      <xdr:row>83</xdr:row>
      <xdr:rowOff>87630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3462000" y="1421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97790</xdr:rowOff>
    </xdr:from>
    <xdr:ext cx="762000" cy="25463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3131800" y="139852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82</xdr:row>
      <xdr:rowOff>141605</xdr:rowOff>
    </xdr:from>
    <xdr:to>
      <xdr:col>81</xdr:col>
      <xdr:colOff>95250</xdr:colOff>
      <xdr:row>83</xdr:row>
      <xdr:rowOff>71755</xdr:rowOff>
    </xdr:to>
    <xdr:sp macro="" textlink="">
      <xdr:nvSpPr>
        <xdr:cNvPr id="271" name="楕円 270">
          <a:extLst>
            <a:ext uri="{FF2B5EF4-FFF2-40B4-BE49-F238E27FC236}">
              <a16:creationId xmlns:a16="http://schemas.microsoft.com/office/drawing/2014/main" id="{00000000-0008-0000-0300-00000F010000}"/>
            </a:ext>
          </a:extLst>
        </xdr:cNvPr>
        <xdr:cNvSpPr/>
      </xdr:nvSpPr>
      <xdr:spPr>
        <a:xfrm>
          <a:off x="169672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158115</xdr:rowOff>
    </xdr:from>
    <xdr:ext cx="762000" cy="254635"/>
    <xdr:sp macro="" textlink="">
      <xdr:nvSpPr>
        <xdr:cNvPr id="272" name="給与水準   （国との比較）該当値テキスト">
          <a:extLst>
            <a:ext uri="{FF2B5EF4-FFF2-40B4-BE49-F238E27FC236}">
              <a16:creationId xmlns:a16="http://schemas.microsoft.com/office/drawing/2014/main" id="{00000000-0008-0000-0300-000010010000}"/>
            </a:ext>
          </a:extLst>
        </xdr:cNvPr>
        <xdr:cNvSpPr txBox="1"/>
      </xdr:nvSpPr>
      <xdr:spPr>
        <a:xfrm>
          <a:off x="17106900" y="140455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82</xdr:row>
      <xdr:rowOff>60960</xdr:rowOff>
    </xdr:from>
    <xdr:to>
      <xdr:col>77</xdr:col>
      <xdr:colOff>95250</xdr:colOff>
      <xdr:row>82</xdr:row>
      <xdr:rowOff>162560</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129000" y="1411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1270</xdr:rowOff>
    </xdr:from>
    <xdr:ext cx="7366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798800" y="138887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83</xdr:row>
      <xdr:rowOff>18415</xdr:rowOff>
    </xdr:from>
    <xdr:to>
      <xdr:col>73</xdr:col>
      <xdr:colOff>44450</xdr:colOff>
      <xdr:row>83</xdr:row>
      <xdr:rowOff>120650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5240000" y="142487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104775</xdr:rowOff>
    </xdr:from>
    <xdr:ext cx="762000" cy="259080"/>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909800" y="143351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84</xdr:row>
      <xdr:rowOff>7620</xdr:rowOff>
    </xdr:from>
    <xdr:to>
      <xdr:col>68</xdr:col>
      <xdr:colOff>203200</xdr:colOff>
      <xdr:row>84</xdr:row>
      <xdr:rowOff>109220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4351000" y="1440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93980</xdr:rowOff>
    </xdr:from>
    <xdr:ext cx="762000" cy="259080"/>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020800" y="14495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83</xdr:row>
      <xdr:rowOff>114935</xdr:rowOff>
    </xdr:from>
    <xdr:to>
      <xdr:col>64</xdr:col>
      <xdr:colOff>152400</xdr:colOff>
      <xdr:row>84</xdr:row>
      <xdr:rowOff>45085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3462000" y="1434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29845</xdr:rowOff>
    </xdr:from>
    <xdr:ext cx="762000" cy="25463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3131800" y="1443164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6555" cy="35433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36570" y="9163050"/>
          <a:ext cx="1646555" cy="3543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[8.23</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7.67</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今年度については前年度比</a:t>
          </a:r>
          <a:r>
            <a:rPr kumimoji="1" lang="en-US" altLang="ja-JP" sz="1300">
              <a:solidFill>
                <a:schemeClr val="tx1"/>
              </a:solidFill>
              <a:latin typeface="ＭＳ Ｐゴシック"/>
              <a:ea typeface="ＭＳ Ｐゴシック"/>
            </a:rPr>
            <a:t>0.4</a:t>
          </a:r>
          <a:r>
            <a:rPr kumimoji="1" lang="ja-JP" altLang="en-US" sz="1300">
              <a:solidFill>
                <a:schemeClr val="tx1"/>
              </a:solidFill>
              <a:latin typeface="ＭＳ Ｐゴシック"/>
              <a:ea typeface="ＭＳ Ｐゴシック"/>
            </a:rPr>
            <a:t>ポイントの増加となった。今後は、統合小学校建設事業の元金償還が本格化するほか、駅東団地建設事業をはじめとする大規模事業を控えており、実質公債費比率は、上昇する見込みであるため、今後も計画的な地方債発行に努める。</a:t>
          </a:r>
        </a:p>
      </xdr:txBody>
    </xdr:sp>
    <xdr:clientData/>
  </xdr:twoCellAnchor>
  <xdr:oneCellAnchor>
    <xdr:from>
      <xdr:col>61</xdr:col>
      <xdr:colOff>6350</xdr:colOff>
      <xdr:row>54</xdr:row>
      <xdr:rowOff>139700</xdr:rowOff>
    </xdr:from>
    <xdr:ext cx="349885" cy="225425"/>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5" name="直線コネクタ 294">
          <a:extLst>
            <a:ext uri="{FF2B5EF4-FFF2-40B4-BE49-F238E27FC236}">
              <a16:creationId xmlns:a16="http://schemas.microsoft.com/office/drawing/2014/main" id="{00000000-0008-0000-0300-000027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4635"/>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065000" y="11859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463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1358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463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7910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43815</xdr:rowOff>
    </xdr:from>
    <xdr:to>
      <xdr:col>81</xdr:col>
      <xdr:colOff>44450</xdr:colOff>
      <xdr:row>67</xdr:row>
      <xdr:rowOff>44450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159365"/>
          <a:ext cx="0" cy="13722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16510</xdr:rowOff>
    </xdr:from>
    <xdr:ext cx="762000" cy="259080"/>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03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19.91</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44450</xdr:rowOff>
    </xdr:from>
    <xdr:to>
      <xdr:col>81</xdr:col>
      <xdr:colOff>133350</xdr:colOff>
      <xdr:row>67</xdr:row>
      <xdr:rowOff>44450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531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130175</xdr:rowOff>
    </xdr:from>
    <xdr:ext cx="762000" cy="259080"/>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02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7.97</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43815</xdr:rowOff>
    </xdr:from>
    <xdr:to>
      <xdr:col>81</xdr:col>
      <xdr:colOff>133350</xdr:colOff>
      <xdr:row>59</xdr:row>
      <xdr:rowOff>43815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159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27940</xdr:rowOff>
    </xdr:from>
    <xdr:to>
      <xdr:col>81</xdr:col>
      <xdr:colOff>44450</xdr:colOff>
      <xdr:row>59</xdr:row>
      <xdr:rowOff>73660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14349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55245</xdr:rowOff>
    </xdr:from>
    <xdr:ext cx="762000" cy="25463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68514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62</xdr:row>
      <xdr:rowOff>83185</xdr:rowOff>
    </xdr:from>
    <xdr:to>
      <xdr:col>81</xdr:col>
      <xdr:colOff>95250</xdr:colOff>
      <xdr:row>63</xdr:row>
      <xdr:rowOff>13335</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71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27940</xdr:rowOff>
    </xdr:from>
    <xdr:to>
      <xdr:col>77</xdr:col>
      <xdr:colOff>44450</xdr:colOff>
      <xdr:row>59</xdr:row>
      <xdr:rowOff>67310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5290800" y="1014349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50165</xdr:rowOff>
    </xdr:from>
    <xdr:to>
      <xdr:col>77</xdr:col>
      <xdr:colOff>95250</xdr:colOff>
      <xdr:row>62</xdr:row>
      <xdr:rowOff>151765</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136525</xdr:rowOff>
    </xdr:from>
    <xdr:ext cx="736600" cy="2584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7664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12.94</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59</xdr:row>
      <xdr:rowOff>29210</xdr:rowOff>
    </xdr:from>
    <xdr:to>
      <xdr:col>72</xdr:col>
      <xdr:colOff>203200</xdr:colOff>
      <xdr:row>59</xdr:row>
      <xdr:rowOff>67310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14476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29210</xdr:rowOff>
    </xdr:from>
    <xdr:to>
      <xdr:col>73</xdr:col>
      <xdr:colOff>44450</xdr:colOff>
      <xdr:row>62</xdr:row>
      <xdr:rowOff>130810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115570</xdr:rowOff>
    </xdr:from>
    <xdr:ext cx="762000" cy="259080"/>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745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59</xdr:row>
      <xdr:rowOff>10795</xdr:rowOff>
    </xdr:from>
    <xdr:to>
      <xdr:col>68</xdr:col>
      <xdr:colOff>152400</xdr:colOff>
      <xdr:row>59</xdr:row>
      <xdr:rowOff>29210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12634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162560</xdr:rowOff>
    </xdr:from>
    <xdr:to>
      <xdr:col>68</xdr:col>
      <xdr:colOff>203200</xdr:colOff>
      <xdr:row>62</xdr:row>
      <xdr:rowOff>92710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77470</xdr:rowOff>
    </xdr:from>
    <xdr:ext cx="762000" cy="25463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7073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115570</xdr:rowOff>
    </xdr:from>
    <xdr:to>
      <xdr:col>64</xdr:col>
      <xdr:colOff>152400</xdr:colOff>
      <xdr:row>62</xdr:row>
      <xdr:rowOff>45720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57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30480</xdr:rowOff>
    </xdr:from>
    <xdr:ext cx="762000" cy="25463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66038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463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463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463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463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463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59</xdr:row>
      <xdr:rowOff>22860</xdr:rowOff>
    </xdr:from>
    <xdr:to>
      <xdr:col>81</xdr:col>
      <xdr:colOff>95250</xdr:colOff>
      <xdr:row>59</xdr:row>
      <xdr:rowOff>124460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13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115570</xdr:rowOff>
    </xdr:from>
    <xdr:ext cx="762000" cy="259080"/>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059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8.23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58</xdr:row>
      <xdr:rowOff>148590</xdr:rowOff>
    </xdr:from>
    <xdr:to>
      <xdr:col>77</xdr:col>
      <xdr:colOff>95250</xdr:colOff>
      <xdr:row>59</xdr:row>
      <xdr:rowOff>78740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88900</xdr:rowOff>
    </xdr:from>
    <xdr:ext cx="736600" cy="25463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986155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59</xdr:row>
      <xdr:rowOff>16510</xdr:rowOff>
    </xdr:from>
    <xdr:to>
      <xdr:col>73</xdr:col>
      <xdr:colOff>44450</xdr:colOff>
      <xdr:row>59</xdr:row>
      <xdr:rowOff>118110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13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128270</xdr:rowOff>
    </xdr:from>
    <xdr:ext cx="762000" cy="259080"/>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9900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58</xdr:row>
      <xdr:rowOff>149860</xdr:rowOff>
    </xdr:from>
    <xdr:to>
      <xdr:col>68</xdr:col>
      <xdr:colOff>203200</xdr:colOff>
      <xdr:row>59</xdr:row>
      <xdr:rowOff>80010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09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90170</xdr:rowOff>
    </xdr:from>
    <xdr:ext cx="762000" cy="259080"/>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9862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58</xdr:row>
      <xdr:rowOff>132080</xdr:rowOff>
    </xdr:from>
    <xdr:to>
      <xdr:col>64</xdr:col>
      <xdr:colOff>152400</xdr:colOff>
      <xdr:row>59</xdr:row>
      <xdr:rowOff>61595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0761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71755</xdr:rowOff>
    </xdr:from>
    <xdr:ext cx="762000" cy="259080"/>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9844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6555" cy="35877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640" y="535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今年度については前年度比0.9ポイントの増加となった。今後は、統合小学校建設事業の元金償還が本格化するほか、駅東団地建設事業をはじめとする大規模事業を控えており、実質公債費比率は、上昇する見込みであるため、事業の優先度を再検討し、事業の休止・凍結も視野に入れ、起債発行額を抑制する。また、下水道事業会計の準元利償還金に対する繰出金が実質公債比率を押し上げる要因の一つとなっているため、公営企業経営戦略との調整を図りながら加入率の促進、使用料の改定、事業の抑制など計画的な収益的収支の改善に努め、一般会計からの繰入金を抑制していく。</a:t>
          </a:r>
        </a:p>
      </xdr:txBody>
    </xdr:sp>
    <xdr:clientData/>
  </xdr:twoCellAnchor>
  <xdr:oneCellAnchor>
    <xdr:from>
      <xdr:col>61</xdr:col>
      <xdr:colOff>6350</xdr:colOff>
      <xdr:row>32</xdr:row>
      <xdr:rowOff>101600</xdr:rowOff>
    </xdr:from>
    <xdr:ext cx="298450" cy="224790"/>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463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2447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463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463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4414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62000" cy="259080"/>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149860</xdr:rowOff>
    </xdr:from>
    <xdr:ext cx="762000" cy="259080"/>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75565</xdr:rowOff>
    </xdr:from>
    <xdr:to>
      <xdr:col>81</xdr:col>
      <xdr:colOff>44450</xdr:colOff>
      <xdr:row>45</xdr:row>
      <xdr:rowOff>6985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47765"/>
          <a:ext cx="0" cy="14744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150495</xdr:rowOff>
    </xdr:from>
    <xdr:ext cx="762000" cy="259080"/>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694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14.5</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6985</xdr:rowOff>
    </xdr:from>
    <xdr:to>
      <xdr:col>81</xdr:col>
      <xdr:colOff>133350</xdr:colOff>
      <xdr:row>45</xdr:row>
      <xdr:rowOff>6985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722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161925</xdr:rowOff>
    </xdr:from>
    <xdr:ext cx="762000" cy="259080"/>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59912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75565</xdr:rowOff>
    </xdr:from>
    <xdr:to>
      <xdr:col>81</xdr:col>
      <xdr:colOff>133350</xdr:colOff>
      <xdr:row>36</xdr:row>
      <xdr:rowOff>75565</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47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109220</xdr:rowOff>
    </xdr:from>
    <xdr:to>
      <xdr:col>81</xdr:col>
      <xdr:colOff>44450</xdr:colOff>
      <xdr:row>44</xdr:row>
      <xdr:rowOff>57785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7481570"/>
          <a:ext cx="8382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132715</xdr:rowOff>
    </xdr:from>
    <xdr:ext cx="762000" cy="25463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81926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116205</xdr:rowOff>
    </xdr:from>
    <xdr:to>
      <xdr:col>81</xdr:col>
      <xdr:colOff>95250</xdr:colOff>
      <xdr:row>41</xdr:row>
      <xdr:rowOff>46355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97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1270</xdr:rowOff>
    </xdr:from>
    <xdr:to>
      <xdr:col>77</xdr:col>
      <xdr:colOff>44450</xdr:colOff>
      <xdr:row>43</xdr:row>
      <xdr:rowOff>109220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7373620"/>
          <a:ext cx="8890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116205</xdr:rowOff>
    </xdr:from>
    <xdr:to>
      <xdr:col>77</xdr:col>
      <xdr:colOff>95250</xdr:colOff>
      <xdr:row>41</xdr:row>
      <xdr:rowOff>46355</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97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56515</xdr:rowOff>
    </xdr:from>
    <xdr:ext cx="736600" cy="2584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7430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43</xdr:row>
      <xdr:rowOff>1270</xdr:rowOff>
    </xdr:from>
    <xdr:to>
      <xdr:col>72</xdr:col>
      <xdr:colOff>203200</xdr:colOff>
      <xdr:row>43</xdr:row>
      <xdr:rowOff>41910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4401800" y="737362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129540</xdr:rowOff>
    </xdr:from>
    <xdr:to>
      <xdr:col>73</xdr:col>
      <xdr:colOff>44450</xdr:colOff>
      <xdr:row>41</xdr:row>
      <xdr:rowOff>59690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9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69850</xdr:rowOff>
    </xdr:from>
    <xdr:ext cx="762000" cy="259080"/>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756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43</xdr:row>
      <xdr:rowOff>41910</xdr:rowOff>
    </xdr:from>
    <xdr:to>
      <xdr:col>68</xdr:col>
      <xdr:colOff>152400</xdr:colOff>
      <xdr:row>43</xdr:row>
      <xdr:rowOff>81915</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512800" y="741426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143510</xdr:rowOff>
    </xdr:from>
    <xdr:to>
      <xdr:col>68</xdr:col>
      <xdr:colOff>203200</xdr:colOff>
      <xdr:row>41</xdr:row>
      <xdr:rowOff>73660</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700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83820</xdr:rowOff>
    </xdr:from>
    <xdr:ext cx="762000" cy="259080"/>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770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143510</xdr:rowOff>
    </xdr:from>
    <xdr:to>
      <xdr:col>64</xdr:col>
      <xdr:colOff>152400</xdr:colOff>
      <xdr:row>41</xdr:row>
      <xdr:rowOff>73660</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700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83820</xdr:rowOff>
    </xdr:from>
    <xdr:ext cx="762000"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770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44</xdr:row>
      <xdr:rowOff>6985</xdr:rowOff>
    </xdr:from>
    <xdr:to>
      <xdr:col>81</xdr:col>
      <xdr:colOff>95250</xdr:colOff>
      <xdr:row>44</xdr:row>
      <xdr:rowOff>109220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75507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74930</xdr:rowOff>
    </xdr:from>
    <xdr:ext cx="762000" cy="25463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744728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43</xdr:row>
      <xdr:rowOff>57785</xdr:rowOff>
    </xdr:from>
    <xdr:to>
      <xdr:col>77</xdr:col>
      <xdr:colOff>95250</xdr:colOff>
      <xdr:row>43</xdr:row>
      <xdr:rowOff>159385</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743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144145</xdr:rowOff>
    </xdr:from>
    <xdr:ext cx="736600" cy="25463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751649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42</xdr:row>
      <xdr:rowOff>121920</xdr:rowOff>
    </xdr:from>
    <xdr:to>
      <xdr:col>73</xdr:col>
      <xdr:colOff>44450</xdr:colOff>
      <xdr:row>43</xdr:row>
      <xdr:rowOff>52070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732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36830</xdr:rowOff>
    </xdr:from>
    <xdr:ext cx="762000" cy="259080"/>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7409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42</xdr:row>
      <xdr:rowOff>162560</xdr:rowOff>
    </xdr:from>
    <xdr:to>
      <xdr:col>68</xdr:col>
      <xdr:colOff>203200</xdr:colOff>
      <xdr:row>43</xdr:row>
      <xdr:rowOff>92710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736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77470</xdr:rowOff>
    </xdr:from>
    <xdr:ext cx="762000" cy="25463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74498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43</xdr:row>
      <xdr:rowOff>31115</xdr:rowOff>
    </xdr:from>
    <xdr:to>
      <xdr:col>64</xdr:col>
      <xdr:colOff>152400</xdr:colOff>
      <xdr:row>43</xdr:row>
      <xdr:rowOff>132715</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740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117475</xdr:rowOff>
    </xdr:from>
    <xdr:ext cx="762000" cy="259080"/>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7489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6555" cy="35877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55" y="154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[103.1%]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統合小学校建設費及び学校給食センター建設費で新規発行した地方債が影響して令和２年度までは</a:t>
          </a:r>
          <a:r>
            <a:rPr kumimoji="1" lang="en-US" altLang="ja-JP" sz="1300">
              <a:solidFill>
                <a:schemeClr val="tx1"/>
              </a:solidFill>
              <a:latin typeface="ＭＳ Ｐゴシック"/>
              <a:ea typeface="ＭＳ Ｐゴシック"/>
            </a:rPr>
            <a:t>142.4%</a:t>
          </a:r>
          <a:r>
            <a:rPr kumimoji="1" lang="ja-JP" altLang="en-US" sz="1300">
              <a:solidFill>
                <a:schemeClr val="tx1"/>
              </a:solidFill>
              <a:latin typeface="ＭＳ Ｐゴシック"/>
              <a:ea typeface="ＭＳ Ｐゴシック"/>
            </a:rPr>
            <a:t>と高水準で推移し、その後も類似団体内平均値を大きく上回っている。しかしながら経費の節減や地方交付税の再算定もあり、基金の積み増しが出来たことで、今年度は前年度比6.2ポイントの減となった。分子の中で大きく占めるのは普通会計の地方債残高であるので、今後も財政運営計画を踏まえ、普通建設事業の優先度を再検討し、事業の休止・凍結も視野に入れ、歳出の見直しにより充当基金残高を確保しながら一層の比率抑制に努める。</a:t>
          </a:r>
        </a:p>
      </xdr:txBody>
    </xdr:sp>
    <xdr:clientData/>
  </xdr:twoCellAnchor>
  <xdr:oneCellAnchor>
    <xdr:from>
      <xdr:col>61</xdr:col>
      <xdr:colOff>6350</xdr:colOff>
      <xdr:row>10</xdr:row>
      <xdr:rowOff>63500</xdr:rowOff>
    </xdr:from>
    <xdr:ext cx="298450" cy="220980"/>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45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2000" cy="25463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4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2000" cy="25463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6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2000" cy="259080"/>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2000" cy="259080"/>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115570</xdr:rowOff>
    </xdr:from>
    <xdr:ext cx="762000" cy="259080"/>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2000" cy="2584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20</xdr:row>
      <xdr:rowOff>68580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305"/>
          <a:ext cx="0" cy="11842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20</xdr:row>
      <xdr:rowOff>41275</xdr:rowOff>
    </xdr:from>
    <xdr:ext cx="762000" cy="25463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47027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103.1</a:t>
          </a:r>
          <a:endParaRPr kumimoji="1" lang="ja-JP" altLang="en-US" sz="1000" b="1">
            <a:latin typeface="ＭＳ Ｐゴシック"/>
            <a:ea typeface="ＭＳ Ｐゴシック"/>
          </a:endParaRPr>
        </a:p>
      </xdr:txBody>
    </xdr:sp>
    <xdr:clientData/>
  </xdr:oneCellAnchor>
  <xdr:twoCellAnchor>
    <xdr:from>
      <xdr:col>80</xdr:col>
      <xdr:colOff>165100</xdr:colOff>
      <xdr:row>20</xdr:row>
      <xdr:rowOff>68580</xdr:rowOff>
    </xdr:from>
    <xdr:to>
      <xdr:col>81</xdr:col>
      <xdr:colOff>133350</xdr:colOff>
      <xdr:row>20</xdr:row>
      <xdr:rowOff>68580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3497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120650</xdr:rowOff>
    </xdr:from>
    <xdr:ext cx="762000" cy="25463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66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68580</xdr:rowOff>
    </xdr:from>
    <xdr:to>
      <xdr:col>81</xdr:col>
      <xdr:colOff>44450</xdr:colOff>
      <xdr:row>20</xdr:row>
      <xdr:rowOff>140335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6179800" y="3497580"/>
          <a:ext cx="8382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63500</xdr:rowOff>
    </xdr:from>
    <xdr:ext cx="762000" cy="25463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12090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33655</xdr:rowOff>
    </xdr:from>
    <xdr:to>
      <xdr:col>81</xdr:col>
      <xdr:colOff>95250</xdr:colOff>
      <xdr:row>13</xdr:row>
      <xdr:rowOff>135255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140335</xdr:rowOff>
    </xdr:from>
    <xdr:to>
      <xdr:col>77</xdr:col>
      <xdr:colOff>44450</xdr:colOff>
      <xdr:row>21</xdr:row>
      <xdr:rowOff>20320</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5290800" y="356933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33655</xdr:rowOff>
    </xdr:from>
    <xdr:to>
      <xdr:col>77</xdr:col>
      <xdr:colOff>95250</xdr:colOff>
      <xdr:row>13</xdr:row>
      <xdr:rowOff>135255</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145415</xdr:rowOff>
    </xdr:from>
    <xdr:ext cx="736600" cy="25463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3136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20</xdr:row>
      <xdr:rowOff>160655</xdr:rowOff>
    </xdr:from>
    <xdr:to>
      <xdr:col>72</xdr:col>
      <xdr:colOff>203200</xdr:colOff>
      <xdr:row>21</xdr:row>
      <xdr:rowOff>20320</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4401800" y="358965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118745</xdr:rowOff>
    </xdr:from>
    <xdr:to>
      <xdr:col>73</xdr:col>
      <xdr:colOff>44450</xdr:colOff>
      <xdr:row>14</xdr:row>
      <xdr:rowOff>48895</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347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59055</xdr:rowOff>
    </xdr:from>
    <xdr:ext cx="762000" cy="25908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116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20</xdr:row>
      <xdr:rowOff>160655</xdr:rowOff>
    </xdr:from>
    <xdr:to>
      <xdr:col>68</xdr:col>
      <xdr:colOff>152400</xdr:colOff>
      <xdr:row>23</xdr:row>
      <xdr:rowOff>6350</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3512800" y="3589655"/>
          <a:ext cx="889000" cy="360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92075</xdr:rowOff>
    </xdr:from>
    <xdr:to>
      <xdr:col>68</xdr:col>
      <xdr:colOff>203200</xdr:colOff>
      <xdr:row>15</xdr:row>
      <xdr:rowOff>22225</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49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32385</xdr:rowOff>
    </xdr:from>
    <xdr:ext cx="762000" cy="25463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26123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63500</xdr:rowOff>
    </xdr:from>
    <xdr:to>
      <xdr:col>64</xdr:col>
      <xdr:colOff>152400</xdr:colOff>
      <xdr:row>15</xdr:row>
      <xdr:rowOff>164465</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6352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3175</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403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20</xdr:row>
      <xdr:rowOff>17780</xdr:rowOff>
    </xdr:from>
    <xdr:to>
      <xdr:col>81</xdr:col>
      <xdr:colOff>95250</xdr:colOff>
      <xdr:row>20</xdr:row>
      <xdr:rowOff>119380</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967200" y="344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86360</xdr:rowOff>
    </xdr:from>
    <xdr:ext cx="762000" cy="254635"/>
    <xdr:sp macro="" textlink="">
      <xdr:nvSpPr>
        <xdr:cNvPr id="464" name="将来負担の状況該当値テキスト">
          <a:extLst>
            <a:ext uri="{FF2B5EF4-FFF2-40B4-BE49-F238E27FC236}">
              <a16:creationId xmlns:a16="http://schemas.microsoft.com/office/drawing/2014/main" id="{00000000-0008-0000-0300-0000D0010000}"/>
            </a:ext>
          </a:extLst>
        </xdr:cNvPr>
        <xdr:cNvSpPr txBox="1"/>
      </xdr:nvSpPr>
      <xdr:spPr>
        <a:xfrm>
          <a:off x="17106900" y="33439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103.1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20</xdr:row>
      <xdr:rowOff>89535</xdr:rowOff>
    </xdr:from>
    <xdr:to>
      <xdr:col>77</xdr:col>
      <xdr:colOff>95250</xdr:colOff>
      <xdr:row>21</xdr:row>
      <xdr:rowOff>19685</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129000" y="351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4445</xdr:rowOff>
    </xdr:from>
    <xdr:ext cx="736600" cy="259080"/>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798800" y="36048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20</xdr:row>
      <xdr:rowOff>140970</xdr:rowOff>
    </xdr:from>
    <xdr:to>
      <xdr:col>73</xdr:col>
      <xdr:colOff>44450</xdr:colOff>
      <xdr:row>21</xdr:row>
      <xdr:rowOff>71120</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356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55880</xdr:rowOff>
    </xdr:from>
    <xdr:ext cx="762000" cy="259080"/>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3656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20</xdr:row>
      <xdr:rowOff>109855</xdr:rowOff>
    </xdr:from>
    <xdr:to>
      <xdr:col>68</xdr:col>
      <xdr:colOff>203200</xdr:colOff>
      <xdr:row>21</xdr:row>
      <xdr:rowOff>40640</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35388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24765</xdr:rowOff>
    </xdr:from>
    <xdr:ext cx="762000" cy="259080"/>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3625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22</xdr:row>
      <xdr:rowOff>127000</xdr:rowOff>
    </xdr:from>
    <xdr:to>
      <xdr:col>64</xdr:col>
      <xdr:colOff>152400</xdr:colOff>
      <xdr:row>23</xdr:row>
      <xdr:rowOff>57150</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389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41910</xdr:rowOff>
    </xdr:from>
    <xdr:ext cx="762000" cy="25463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3985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142.4</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青森県鶴田町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11,540
11,511
46.43
7,780,242
7,267,434
472,312
4,270,692
7,889,447</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13.6
103.1</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1905" cy="25463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19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2025" cy="25463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20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706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7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034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03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人件費に係る経常収支比率については、前年度よりも1.6ポイント増加し、類似団体平均と比較すると</a:t>
          </a:r>
          <a:r>
            <a:rPr kumimoji="1" lang="en-US" altLang="ja-JP" sz="1300">
              <a:solidFill>
                <a:schemeClr val="tx1"/>
              </a:solidFill>
              <a:latin typeface="ＭＳ Ｐゴシック"/>
              <a:ea typeface="ＭＳ Ｐゴシック"/>
            </a:rPr>
            <a:t>3.0</a:t>
          </a:r>
          <a:r>
            <a:rPr kumimoji="1" lang="ja-JP" altLang="en-US" sz="1300">
              <a:solidFill>
                <a:schemeClr val="tx1"/>
              </a:solidFill>
              <a:latin typeface="ＭＳ Ｐゴシック"/>
              <a:ea typeface="ＭＳ Ｐゴシック"/>
            </a:rPr>
            <a:t>ポイント下回っている。</a:t>
          </a:r>
        </a:p>
        <a:p>
          <a:r>
            <a:rPr kumimoji="1" lang="ja-JP" altLang="en-US" sz="1300">
              <a:solidFill>
                <a:schemeClr val="tx1"/>
              </a:solidFill>
              <a:latin typeface="ＭＳ Ｐゴシック"/>
              <a:ea typeface="ＭＳ Ｐゴシック"/>
            </a:rPr>
            <a:t>　人員の有効配置など計画的な定員管理を踏まえて、適正な人員数を確保しながら今後も人件費抑制に努める。</a:t>
          </a:r>
        </a:p>
      </xdr:txBody>
    </xdr:sp>
    <xdr:clientData/>
  </xdr:twoCellAnchor>
  <xdr:oneCellAnchor>
    <xdr:from>
      <xdr:col>3</xdr:col>
      <xdr:colOff>123825</xdr:colOff>
      <xdr:row>29</xdr:row>
      <xdr:rowOff>107950</xdr:rowOff>
    </xdr:from>
    <xdr:ext cx="29400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3555" cy="25463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3555"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3555"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3555" cy="25463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3555"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3555"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3555" cy="25463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42</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27700"/>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7620</xdr:rowOff>
    </xdr:from>
    <xdr:ext cx="762000" cy="25463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085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35.8</a:t>
          </a:r>
          <a:endParaRPr kumimoji="1" lang="ja-JP" altLang="en-US" sz="1000" b="1">
            <a:latin typeface="ＭＳ Ｐゴシック"/>
            <a:ea typeface="ＭＳ Ｐゴシック"/>
          </a:endParaRPr>
        </a:p>
      </xdr:txBody>
    </xdr:sp>
    <xdr:clientData/>
  </xdr:oneCellAnchor>
  <xdr:twoCellAnchor>
    <xdr:from>
      <xdr:col>23</xdr:col>
      <xdr:colOff>136525</xdr:colOff>
      <xdr:row>42</xdr:row>
      <xdr:rowOff>35560</xdr:rowOff>
    </xdr:from>
    <xdr:to>
      <xdr:col>24</xdr:col>
      <xdr:colOff>114300</xdr:colOff>
      <xdr:row>42</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36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156210</xdr:rowOff>
    </xdr:from>
    <xdr:ext cx="762000" cy="25463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711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16.0</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27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127000</xdr:rowOff>
    </xdr:from>
    <xdr:to>
      <xdr:col>24</xdr:col>
      <xdr:colOff>25400</xdr:colOff>
      <xdr:row>35</xdr:row>
      <xdr:rowOff>77470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56300"/>
          <a:ext cx="8382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55880</xdr:rowOff>
    </xdr:from>
    <xdr:ext cx="762000" cy="25908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80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83820</xdr:rowOff>
    </xdr:from>
    <xdr:to>
      <xdr:col>24</xdr:col>
      <xdr:colOff>76200</xdr:colOff>
      <xdr:row>37</xdr:row>
      <xdr:rowOff>13970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127000</xdr:rowOff>
    </xdr:from>
    <xdr:to>
      <xdr:col>19</xdr:col>
      <xdr:colOff>187325</xdr:colOff>
      <xdr:row>34</xdr:row>
      <xdr:rowOff>157480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95630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xdr:rowOff>
    </xdr:from>
    <xdr:to>
      <xdr:col>20</xdr:col>
      <xdr:colOff>38100</xdr:colOff>
      <xdr:row>36</xdr:row>
      <xdr:rowOff>109220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93980</xdr:rowOff>
    </xdr:from>
    <xdr:ext cx="732155"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6618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34</xdr:row>
      <xdr:rowOff>27940</xdr:rowOff>
    </xdr:from>
    <xdr:to>
      <xdr:col>15</xdr:col>
      <xdr:colOff>98425</xdr:colOff>
      <xdr:row>34</xdr:row>
      <xdr:rowOff>157480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857240"/>
          <a:ext cx="8890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156210</xdr:rowOff>
    </xdr:from>
    <xdr:to>
      <xdr:col>15</xdr:col>
      <xdr:colOff>149225</xdr:colOff>
      <xdr:row>36</xdr:row>
      <xdr:rowOff>86360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71120</xdr:rowOff>
    </xdr:from>
    <xdr:ext cx="762000"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43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34</xdr:row>
      <xdr:rowOff>27940</xdr:rowOff>
    </xdr:from>
    <xdr:to>
      <xdr:col>11</xdr:col>
      <xdr:colOff>9525</xdr:colOff>
      <xdr:row>35</xdr:row>
      <xdr:rowOff>1270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857240"/>
          <a:ext cx="8890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95250</xdr:rowOff>
    </xdr:from>
    <xdr:to>
      <xdr:col>11</xdr:col>
      <xdr:colOff>60325</xdr:colOff>
      <xdr:row>36</xdr:row>
      <xdr:rowOff>25400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10160</xdr:rowOff>
    </xdr:from>
    <xdr:ext cx="75755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823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132080</xdr:rowOff>
    </xdr:from>
    <xdr:ext cx="757555" cy="25463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0428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755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35</xdr:row>
      <xdr:rowOff>26670</xdr:rowOff>
    </xdr:from>
    <xdr:to>
      <xdr:col>24</xdr:col>
      <xdr:colOff>76200</xdr:colOff>
      <xdr:row>35</xdr:row>
      <xdr:rowOff>128270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43180</xdr:rowOff>
    </xdr:from>
    <xdr:ext cx="762000" cy="25463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7248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34</xdr:row>
      <xdr:rowOff>76200</xdr:rowOff>
    </xdr:from>
    <xdr:to>
      <xdr:col>20</xdr:col>
      <xdr:colOff>38100</xdr:colOff>
      <xdr:row>35</xdr:row>
      <xdr:rowOff>6350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16510</xdr:rowOff>
    </xdr:from>
    <xdr:ext cx="732155"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7436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34</xdr:row>
      <xdr:rowOff>106680</xdr:rowOff>
    </xdr:from>
    <xdr:to>
      <xdr:col>15</xdr:col>
      <xdr:colOff>149225</xdr:colOff>
      <xdr:row>35</xdr:row>
      <xdr:rowOff>36830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46990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04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33</xdr:row>
      <xdr:rowOff>148590</xdr:rowOff>
    </xdr:from>
    <xdr:to>
      <xdr:col>11</xdr:col>
      <xdr:colOff>60325</xdr:colOff>
      <xdr:row>34</xdr:row>
      <xdr:rowOff>78740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80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88900</xdr:rowOff>
    </xdr:from>
    <xdr:ext cx="757555" cy="25463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57530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34</xdr:row>
      <xdr:rowOff>121920</xdr:rowOff>
    </xdr:from>
    <xdr:to>
      <xdr:col>6</xdr:col>
      <xdr:colOff>171450</xdr:colOff>
      <xdr:row>35</xdr:row>
      <xdr:rowOff>52070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62230</xdr:rowOff>
    </xdr:from>
    <xdr:ext cx="757555"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2008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物件費に係る経常収支比率は、前年度よりも1.0ポイント減少し、類似団体平均と比較すると1.5ポイント下回っている。今後は、物価高騰の影響による増加も見込まれるため、全体的に施設維持管理に係る経費や需用費、役務費等の経常的な物件費の見直しを進めていく。</a:t>
          </a:r>
        </a:p>
      </xdr:txBody>
    </xdr:sp>
    <xdr:clientData/>
  </xdr:twoCellAnchor>
  <xdr:oneCellAnchor>
    <xdr:from>
      <xdr:col>62</xdr:col>
      <xdr:colOff>6350</xdr:colOff>
      <xdr:row>9</xdr:row>
      <xdr:rowOff>107950</xdr:rowOff>
    </xdr:from>
    <xdr:ext cx="294005"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3555" cy="25463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3555"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3555"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3555" cy="25463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3555"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3555"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3555" cy="25463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44420"/>
          <a:ext cx="0" cy="1188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76200</xdr:rowOff>
    </xdr:from>
    <xdr:ext cx="762000" cy="25463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30480</xdr:rowOff>
    </xdr:from>
    <xdr:ext cx="762000" cy="25463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8788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44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5080</xdr:rowOff>
    </xdr:from>
    <xdr:to>
      <xdr:col>82</xdr:col>
      <xdr:colOff>107950</xdr:colOff>
      <xdr:row>16</xdr:row>
      <xdr:rowOff>81280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748280"/>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116840</xdr:rowOff>
    </xdr:from>
    <xdr:ext cx="762000" cy="259080"/>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00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5080</xdr:rowOff>
    </xdr:from>
    <xdr:to>
      <xdr:col>78</xdr:col>
      <xdr:colOff>69850</xdr:colOff>
      <xdr:row>16</xdr:row>
      <xdr:rowOff>27940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7482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106680</xdr:rowOff>
    </xdr:from>
    <xdr:to>
      <xdr:col>78</xdr:col>
      <xdr:colOff>120650</xdr:colOff>
      <xdr:row>17</xdr:row>
      <xdr:rowOff>36830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21590</xdr:rowOff>
    </xdr:from>
    <xdr:ext cx="736600"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362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15</xdr:row>
      <xdr:rowOff>24130</xdr:rowOff>
    </xdr:from>
    <xdr:to>
      <xdr:col>73</xdr:col>
      <xdr:colOff>180975</xdr:colOff>
      <xdr:row>16</xdr:row>
      <xdr:rowOff>27940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95880"/>
          <a:ext cx="88900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83820</xdr:rowOff>
    </xdr:from>
    <xdr:to>
      <xdr:col>74</xdr:col>
      <xdr:colOff>31750</xdr:colOff>
      <xdr:row>17</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170180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13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15</xdr:row>
      <xdr:rowOff>24130</xdr:rowOff>
    </xdr:from>
    <xdr:to>
      <xdr:col>69</xdr:col>
      <xdr:colOff>92075</xdr:colOff>
      <xdr:row>15</xdr:row>
      <xdr:rowOff>54610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9588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38100</xdr:rowOff>
    </xdr:from>
    <xdr:to>
      <xdr:col>69</xdr:col>
      <xdr:colOff>142875</xdr:colOff>
      <xdr:row>16</xdr:row>
      <xdr:rowOff>139700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124460</xdr:rowOff>
    </xdr:from>
    <xdr:ext cx="757555"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676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68580</xdr:rowOff>
    </xdr:from>
    <xdr:to>
      <xdr:col>65</xdr:col>
      <xdr:colOff>53975</xdr:colOff>
      <xdr:row>16</xdr:row>
      <xdr:rowOff>170180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154940</xdr:rowOff>
    </xdr:from>
    <xdr:ext cx="762000" cy="25463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981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7555"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755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7555"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16</xdr:row>
      <xdr:rowOff>30480</xdr:rowOff>
    </xdr:from>
    <xdr:to>
      <xdr:col>82</xdr:col>
      <xdr:colOff>158750</xdr:colOff>
      <xdr:row>16</xdr:row>
      <xdr:rowOff>132080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46990</xdr:rowOff>
    </xdr:from>
    <xdr:ext cx="762000" cy="259080"/>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18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15</xdr:row>
      <xdr:rowOff>125730</xdr:rowOff>
    </xdr:from>
    <xdr:to>
      <xdr:col>78</xdr:col>
      <xdr:colOff>120650</xdr:colOff>
      <xdr:row>16</xdr:row>
      <xdr:rowOff>55880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66040</xdr:rowOff>
    </xdr:from>
    <xdr:ext cx="736600" cy="25463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46634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15</xdr:row>
      <xdr:rowOff>148590</xdr:rowOff>
    </xdr:from>
    <xdr:to>
      <xdr:col>74</xdr:col>
      <xdr:colOff>31750</xdr:colOff>
      <xdr:row>16</xdr:row>
      <xdr:rowOff>78740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2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88900</xdr:rowOff>
    </xdr:from>
    <xdr:ext cx="762000" cy="25463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892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144780</xdr:rowOff>
    </xdr:from>
    <xdr:to>
      <xdr:col>69</xdr:col>
      <xdr:colOff>142875</xdr:colOff>
      <xdr:row>15</xdr:row>
      <xdr:rowOff>74930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85090</xdr:rowOff>
    </xdr:from>
    <xdr:ext cx="757555"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1394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15</xdr:row>
      <xdr:rowOff>3810</xdr:rowOff>
    </xdr:from>
    <xdr:to>
      <xdr:col>65</xdr:col>
      <xdr:colOff>53975</xdr:colOff>
      <xdr:row>15</xdr:row>
      <xdr:rowOff>105410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57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115570</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344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扶助費に係る経常収支比率については、障害福祉サービス給付費や児童手当等の経常的経費が</a:t>
          </a:r>
          <a:r>
            <a:rPr kumimoji="1" lang="ja-JP" altLang="en-US" sz="1300">
              <a:solidFill>
                <a:schemeClr val="tx1"/>
              </a:solidFill>
              <a:effectLst/>
              <a:latin typeface="ＭＳ Ｐゴシック"/>
              <a:ea typeface="ＭＳ Ｐゴシック"/>
              <a:cs typeface="+mn-cs"/>
            </a:rPr>
            <a:t>増</a:t>
          </a:r>
          <a:r>
            <a:rPr kumimoji="1" lang="ja-JP" altLang="en-US" sz="1300">
              <a:solidFill>
                <a:schemeClr val="tx1"/>
              </a:solidFill>
              <a:latin typeface="ＭＳ Ｐゴシック"/>
              <a:ea typeface="ＭＳ Ｐゴシック"/>
            </a:rPr>
            <a:t>となり、これに伴う国庫支出金や県支出金も増となったが、ふるさと納税の減により充当特定財源が減となったことから前年度より</a:t>
          </a:r>
          <a:r>
            <a:rPr kumimoji="1" lang="en-US" altLang="ja-JP" sz="1300">
              <a:solidFill>
                <a:schemeClr val="tx1"/>
              </a:solidFill>
              <a:latin typeface="ＭＳ Ｐゴシック"/>
              <a:ea typeface="ＭＳ Ｐゴシック"/>
            </a:rPr>
            <a:t>0.1</a:t>
          </a:r>
          <a:r>
            <a:rPr kumimoji="1" lang="ja-JP" altLang="en-US" sz="1300">
              <a:solidFill>
                <a:schemeClr val="tx1"/>
              </a:solidFill>
              <a:latin typeface="ＭＳ Ｐゴシック"/>
              <a:ea typeface="ＭＳ Ｐゴシック"/>
            </a:rPr>
            <a:t>ポイント減少した。</a:t>
          </a:r>
        </a:p>
        <a:p>
          <a:r>
            <a:rPr kumimoji="1" lang="ja-JP" altLang="en-US" sz="1300">
              <a:solidFill>
                <a:schemeClr val="tx1"/>
              </a:solidFill>
              <a:latin typeface="ＭＳ Ｐゴシック"/>
              <a:ea typeface="ＭＳ Ｐゴシック"/>
            </a:rPr>
            <a:t>　類似団体平均と比較すると</a:t>
          </a:r>
          <a:r>
            <a:rPr kumimoji="1" lang="en-US" altLang="ja-JP" sz="1300">
              <a:solidFill>
                <a:schemeClr val="tx1"/>
              </a:solidFill>
              <a:latin typeface="ＭＳ Ｐゴシック"/>
              <a:ea typeface="ＭＳ Ｐゴシック"/>
            </a:rPr>
            <a:t>2.1</a:t>
          </a:r>
          <a:r>
            <a:rPr kumimoji="1" lang="ja-JP" altLang="en-US" sz="1300">
              <a:solidFill>
                <a:schemeClr val="tx1"/>
              </a:solidFill>
              <a:latin typeface="ＭＳ Ｐゴシック"/>
              <a:ea typeface="ＭＳ Ｐゴシック"/>
            </a:rPr>
            <a:t>ポイント上回っている。補助事業等が多くを占め、経費削減は困難であるが、単独事業の見直しも視野に入れ、費用対効果を勘案して適正な執行に努める。</a:t>
          </a:r>
        </a:p>
      </xdr:txBody>
    </xdr:sp>
    <xdr:clientData/>
  </xdr:twoCellAnchor>
  <xdr:oneCellAnchor>
    <xdr:from>
      <xdr:col>3</xdr:col>
      <xdr:colOff>123825</xdr:colOff>
      <xdr:row>49</xdr:row>
      <xdr:rowOff>107950</xdr:rowOff>
    </xdr:from>
    <xdr:ext cx="294005" cy="2254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3555" cy="25463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503555"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503555" cy="25908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3555" cy="25463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503555"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503555"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3555" cy="25463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61</xdr:row>
      <xdr:rowOff>31750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94800"/>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3810</xdr:rowOff>
    </xdr:from>
    <xdr:ext cx="762000" cy="259080"/>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62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90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22860</xdr:rowOff>
    </xdr:from>
    <xdr:ext cx="762000" cy="259080"/>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38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9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146050</xdr:rowOff>
    </xdr:from>
    <xdr:to>
      <xdr:col>24</xdr:col>
      <xdr:colOff>25400</xdr:colOff>
      <xdr:row>58</xdr:row>
      <xdr:rowOff>165100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1009015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54610</xdr:rowOff>
    </xdr:from>
    <xdr:ext cx="762000" cy="25463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8436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165100</xdr:rowOff>
    </xdr:from>
    <xdr:to>
      <xdr:col>19</xdr:col>
      <xdr:colOff>187325</xdr:colOff>
      <xdr:row>59</xdr:row>
      <xdr:rowOff>31750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101092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149860</xdr:rowOff>
    </xdr:from>
    <xdr:ext cx="732155" cy="25908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0816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58</xdr:row>
      <xdr:rowOff>107950</xdr:rowOff>
    </xdr:from>
    <xdr:to>
      <xdr:col>15</xdr:col>
      <xdr:colOff>98425</xdr:colOff>
      <xdr:row>59</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05205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92710</xdr:rowOff>
    </xdr:from>
    <xdr:ext cx="762000" cy="25908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51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58</xdr:row>
      <xdr:rowOff>107950</xdr:rowOff>
    </xdr:from>
    <xdr:to>
      <xdr:col>11</xdr:col>
      <xdr:colOff>9525</xdr:colOff>
      <xdr:row>59</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052050"/>
          <a:ext cx="8890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0</xdr:rowOff>
    </xdr:from>
    <xdr:to>
      <xdr:col>11</xdr:col>
      <xdr:colOff>60325</xdr:colOff>
      <xdr:row>56</xdr:row>
      <xdr:rowOff>101600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111760</xdr:rowOff>
    </xdr:from>
    <xdr:ext cx="757555" cy="25463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7006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149860</xdr:rowOff>
    </xdr:from>
    <xdr:ext cx="757555"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4081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7555"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58</xdr:row>
      <xdr:rowOff>95250</xdr:rowOff>
    </xdr:from>
    <xdr:to>
      <xdr:col>24</xdr:col>
      <xdr:colOff>76200</xdr:colOff>
      <xdr:row>59</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67310</xdr:rowOff>
    </xdr:from>
    <xdr:ext cx="762000" cy="259080"/>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011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58</xdr:row>
      <xdr:rowOff>114300</xdr:rowOff>
    </xdr:from>
    <xdr:to>
      <xdr:col>20</xdr:col>
      <xdr:colOff>38100</xdr:colOff>
      <xdr:row>59</xdr:row>
      <xdr:rowOff>44450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29210</xdr:rowOff>
    </xdr:from>
    <xdr:ext cx="732155" cy="25463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144760"/>
          <a:ext cx="7321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58</xdr:row>
      <xdr:rowOff>152400</xdr:rowOff>
    </xdr:from>
    <xdr:to>
      <xdr:col>15</xdr:col>
      <xdr:colOff>149225</xdr:colOff>
      <xdr:row>59</xdr:row>
      <xdr:rowOff>82550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67310</xdr:rowOff>
    </xdr:from>
    <xdr:ext cx="76200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182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58</xdr:row>
      <xdr:rowOff>57150</xdr:rowOff>
    </xdr:from>
    <xdr:to>
      <xdr:col>11</xdr:col>
      <xdr:colOff>60325</xdr:colOff>
      <xdr:row>58</xdr:row>
      <xdr:rowOff>158750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143510</xdr:rowOff>
    </xdr:from>
    <xdr:ext cx="757555" cy="25463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8761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59</xdr:row>
      <xdr:rowOff>76200</xdr:rowOff>
    </xdr:from>
    <xdr:to>
      <xdr:col>6</xdr:col>
      <xdr:colOff>171450</xdr:colOff>
      <xdr:row>60</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19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162560</xdr:rowOff>
    </xdr:from>
    <xdr:ext cx="757555"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27811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その他に係る経常収支比率は、保健福祉センター建設事業の元利償還金の皆減により前年度より1.2ポイント減少したが類似団体平均を</a:t>
          </a:r>
          <a:r>
            <a:rPr kumimoji="1" lang="en-US" altLang="ja-JP" sz="1300">
              <a:solidFill>
                <a:schemeClr val="tx1"/>
              </a:solidFill>
              <a:latin typeface="ＭＳ Ｐゴシック"/>
              <a:ea typeface="ＭＳ Ｐゴシック"/>
            </a:rPr>
            <a:t>1.9</a:t>
          </a:r>
          <a:r>
            <a:rPr kumimoji="1" lang="ja-JP" altLang="en-US" sz="1300">
              <a:solidFill>
                <a:schemeClr val="tx1"/>
              </a:solidFill>
              <a:latin typeface="ＭＳ Ｐゴシック"/>
              <a:ea typeface="ＭＳ Ｐゴシック"/>
            </a:rPr>
            <a:t>ポイント上回った。今後は、引き続き特別会計の事務事業について精査し経費節減に努める。</a:t>
          </a:r>
        </a:p>
      </xdr:txBody>
    </xdr:sp>
    <xdr:clientData/>
  </xdr:twoCellAnchor>
  <xdr:oneCellAnchor>
    <xdr:from>
      <xdr:col>62</xdr:col>
      <xdr:colOff>6350</xdr:colOff>
      <xdr:row>49</xdr:row>
      <xdr:rowOff>107950</xdr:rowOff>
    </xdr:from>
    <xdr:ext cx="294005" cy="22542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3555" cy="25463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62</xdr:row>
      <xdr:rowOff>29210</xdr:rowOff>
    </xdr:from>
    <xdr:to>
      <xdr:col>85</xdr:col>
      <xdr:colOff>66675</xdr:colOff>
      <xdr:row>62</xdr:row>
      <xdr:rowOff>29210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58420</xdr:rowOff>
    </xdr:from>
    <xdr:ext cx="50355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87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62</xdr:col>
      <xdr:colOff>44450</xdr:colOff>
      <xdr:row>60</xdr:row>
      <xdr:rowOff>45085</xdr:rowOff>
    </xdr:from>
    <xdr:to>
      <xdr:col>85</xdr:col>
      <xdr:colOff>66675</xdr:colOff>
      <xdr:row>60</xdr:row>
      <xdr:rowOff>45085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74930</xdr:rowOff>
    </xdr:from>
    <xdr:ext cx="503555" cy="25463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48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61595</xdr:rowOff>
    </xdr:from>
    <xdr:to>
      <xdr:col>85</xdr:col>
      <xdr:colOff>66675</xdr:colOff>
      <xdr:row>58</xdr:row>
      <xdr:rowOff>61595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90805</xdr:rowOff>
    </xdr:from>
    <xdr:ext cx="503555" cy="2584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455"/>
          <a:ext cx="503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78105</xdr:rowOff>
    </xdr:from>
    <xdr:to>
      <xdr:col>85</xdr:col>
      <xdr:colOff>66675</xdr:colOff>
      <xdr:row>56</xdr:row>
      <xdr:rowOff>78105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107315</xdr:rowOff>
    </xdr:from>
    <xdr:ext cx="50355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7065"/>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54</xdr:row>
      <xdr:rowOff>94615</xdr:rowOff>
    </xdr:from>
    <xdr:to>
      <xdr:col>85</xdr:col>
      <xdr:colOff>66675</xdr:colOff>
      <xdr:row>54</xdr:row>
      <xdr:rowOff>94615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123825</xdr:rowOff>
    </xdr:from>
    <xdr:ext cx="503555" cy="25463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675"/>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110490</xdr:rowOff>
    </xdr:from>
    <xdr:to>
      <xdr:col>85</xdr:col>
      <xdr:colOff>66675</xdr:colOff>
      <xdr:row>52</xdr:row>
      <xdr:rowOff>110490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139700</xdr:rowOff>
    </xdr:from>
    <xdr:ext cx="503555" cy="25908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65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3555" cy="25463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110490</xdr:rowOff>
    </xdr:from>
    <xdr:to>
      <xdr:col>82</xdr:col>
      <xdr:colOff>107950</xdr:colOff>
      <xdr:row>61</xdr:row>
      <xdr:rowOff>102235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25890"/>
          <a:ext cx="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74930</xdr:rowOff>
    </xdr:from>
    <xdr:ext cx="762000" cy="25463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53338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15.4</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102235</xdr:rowOff>
    </xdr:from>
    <xdr:to>
      <xdr:col>82</xdr:col>
      <xdr:colOff>196850</xdr:colOff>
      <xdr:row>61</xdr:row>
      <xdr:rowOff>102235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60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25400</xdr:rowOff>
    </xdr:from>
    <xdr:ext cx="762000" cy="259080"/>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69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110490</xdr:rowOff>
    </xdr:from>
    <xdr:to>
      <xdr:col>82</xdr:col>
      <xdr:colOff>196850</xdr:colOff>
      <xdr:row>52</xdr:row>
      <xdr:rowOff>110490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25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12700</xdr:rowOff>
    </xdr:from>
    <xdr:to>
      <xdr:col>82</xdr:col>
      <xdr:colOff>107950</xdr:colOff>
      <xdr:row>61</xdr:row>
      <xdr:rowOff>37465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299700"/>
          <a:ext cx="838200" cy="196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166370</xdr:rowOff>
    </xdr:from>
    <xdr:ext cx="762000" cy="25463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6757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149860</xdr:rowOff>
    </xdr:from>
    <xdr:to>
      <xdr:col>82</xdr:col>
      <xdr:colOff>158750</xdr:colOff>
      <xdr:row>58</xdr:row>
      <xdr:rowOff>80010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37465</xdr:rowOff>
    </xdr:from>
    <xdr:to>
      <xdr:col>78</xdr:col>
      <xdr:colOff>69850</xdr:colOff>
      <xdr:row>61</xdr:row>
      <xdr:rowOff>135255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495915"/>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19050</xdr:rowOff>
    </xdr:from>
    <xdr:to>
      <xdr:col>78</xdr:col>
      <xdr:colOff>120650</xdr:colOff>
      <xdr:row>59</xdr:row>
      <xdr:rowOff>120650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130810</xdr:rowOff>
    </xdr:from>
    <xdr:ext cx="736600" cy="25908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9034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58</xdr:row>
      <xdr:rowOff>159385</xdr:rowOff>
    </xdr:from>
    <xdr:to>
      <xdr:col>73</xdr:col>
      <xdr:colOff>180975</xdr:colOff>
      <xdr:row>61</xdr:row>
      <xdr:rowOff>135255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103485"/>
          <a:ext cx="889000" cy="490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19050</xdr:rowOff>
    </xdr:from>
    <xdr:to>
      <xdr:col>74</xdr:col>
      <xdr:colOff>31750</xdr:colOff>
      <xdr:row>59</xdr:row>
      <xdr:rowOff>120650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130810</xdr:rowOff>
    </xdr:from>
    <xdr:ext cx="762000"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03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159385</xdr:rowOff>
    </xdr:from>
    <xdr:to>
      <xdr:col>69</xdr:col>
      <xdr:colOff>92075</xdr:colOff>
      <xdr:row>59</xdr:row>
      <xdr:rowOff>167640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103485"/>
          <a:ext cx="889000" cy="179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158115</xdr:rowOff>
    </xdr:from>
    <xdr:to>
      <xdr:col>69</xdr:col>
      <xdr:colOff>142875</xdr:colOff>
      <xdr:row>59</xdr:row>
      <xdr:rowOff>88265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73025</xdr:rowOff>
    </xdr:from>
    <xdr:ext cx="757555"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18857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59</xdr:row>
      <xdr:rowOff>100965</xdr:rowOff>
    </xdr:from>
    <xdr:to>
      <xdr:col>65</xdr:col>
      <xdr:colOff>53975</xdr:colOff>
      <xdr:row>60</xdr:row>
      <xdr:rowOff>31115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21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41275</xdr:rowOff>
    </xdr:from>
    <xdr:ext cx="762000" cy="25463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8537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7555"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755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7555"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59</xdr:row>
      <xdr:rowOff>133350</xdr:rowOff>
    </xdr:from>
    <xdr:to>
      <xdr:col>82</xdr:col>
      <xdr:colOff>158750</xdr:colOff>
      <xdr:row>60</xdr:row>
      <xdr:rowOff>63500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105410</xdr:rowOff>
    </xdr:from>
    <xdr:ext cx="762000" cy="259080"/>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22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60</xdr:row>
      <xdr:rowOff>158115</xdr:rowOff>
    </xdr:from>
    <xdr:to>
      <xdr:col>78</xdr:col>
      <xdr:colOff>120650</xdr:colOff>
      <xdr:row>61</xdr:row>
      <xdr:rowOff>88265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44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73025</xdr:rowOff>
    </xdr:from>
    <xdr:ext cx="7366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5314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61</xdr:row>
      <xdr:rowOff>84455</xdr:rowOff>
    </xdr:from>
    <xdr:to>
      <xdr:col>74</xdr:col>
      <xdr:colOff>31750</xdr:colOff>
      <xdr:row>62</xdr:row>
      <xdr:rowOff>14605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54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170815</xdr:rowOff>
    </xdr:from>
    <xdr:ext cx="762000" cy="2584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6292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109220</xdr:rowOff>
    </xdr:from>
    <xdr:to>
      <xdr:col>69</xdr:col>
      <xdr:colOff>142875</xdr:colOff>
      <xdr:row>59</xdr:row>
      <xdr:rowOff>38735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53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48895</xdr:rowOff>
    </xdr:from>
    <xdr:ext cx="757555"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82154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59</xdr:row>
      <xdr:rowOff>116840</xdr:rowOff>
    </xdr:from>
    <xdr:to>
      <xdr:col>65</xdr:col>
      <xdr:colOff>53975</xdr:colOff>
      <xdr:row>60</xdr:row>
      <xdr:rowOff>46990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31750</xdr:rowOff>
    </xdr:from>
    <xdr:ext cx="762000" cy="25463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3187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補助費について、前年度より0.5ポイント増となったが、類似団体平均よりも7.6ポイント上回っている。今後は公営企業会計への負担金・補助金や一部事務組合への負担金について精査・検証に努め補助費等の見直しを図る。</a:t>
          </a:r>
        </a:p>
      </xdr:txBody>
    </xdr:sp>
    <xdr:clientData/>
  </xdr:twoCellAnchor>
  <xdr:oneCellAnchor>
    <xdr:from>
      <xdr:col>62</xdr:col>
      <xdr:colOff>6350</xdr:colOff>
      <xdr:row>29</xdr:row>
      <xdr:rowOff>107950</xdr:rowOff>
    </xdr:from>
    <xdr:ext cx="294005" cy="22542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3555" cy="25463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3555" cy="25463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3555" cy="25463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3555" cy="25463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3555" cy="25463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109220</xdr:rowOff>
    </xdr:from>
    <xdr:to>
      <xdr:col>82</xdr:col>
      <xdr:colOff>107950</xdr:colOff>
      <xdr:row>40</xdr:row>
      <xdr:rowOff>154940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38520"/>
          <a:ext cx="0" cy="1074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126365</xdr:rowOff>
    </xdr:from>
    <xdr:ext cx="762000" cy="259080"/>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28.1</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154940</xdr:rowOff>
    </xdr:from>
    <xdr:to>
      <xdr:col>82</xdr:col>
      <xdr:colOff>196850</xdr:colOff>
      <xdr:row>40</xdr:row>
      <xdr:rowOff>154940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1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23495</xdr:rowOff>
    </xdr:from>
    <xdr:ext cx="762000" cy="259080"/>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81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109220</xdr:rowOff>
    </xdr:from>
    <xdr:to>
      <xdr:col>82</xdr:col>
      <xdr:colOff>196850</xdr:colOff>
      <xdr:row>34</xdr:row>
      <xdr:rowOff>109220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38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35560</xdr:rowOff>
    </xdr:from>
    <xdr:to>
      <xdr:col>82</xdr:col>
      <xdr:colOff>107950</xdr:colOff>
      <xdr:row>40</xdr:row>
      <xdr:rowOff>72390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893560"/>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168275</xdr:rowOff>
    </xdr:from>
    <xdr:ext cx="762000" cy="25463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4047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151765</xdr:rowOff>
    </xdr:from>
    <xdr:to>
      <xdr:col>82</xdr:col>
      <xdr:colOff>158750</xdr:colOff>
      <xdr:row>38</xdr:row>
      <xdr:rowOff>81915</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495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72390</xdr:rowOff>
    </xdr:from>
    <xdr:to>
      <xdr:col>78</xdr:col>
      <xdr:colOff>69850</xdr:colOff>
      <xdr:row>40</xdr:row>
      <xdr:rowOff>149860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93039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128905</xdr:rowOff>
    </xdr:from>
    <xdr:to>
      <xdr:col>78</xdr:col>
      <xdr:colOff>120650</xdr:colOff>
      <xdr:row>38</xdr:row>
      <xdr:rowOff>59055</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47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69215</xdr:rowOff>
    </xdr:from>
    <xdr:ext cx="736600" cy="259080"/>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2414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40</xdr:row>
      <xdr:rowOff>99695</xdr:rowOff>
    </xdr:from>
    <xdr:to>
      <xdr:col>73</xdr:col>
      <xdr:colOff>180975</xdr:colOff>
      <xdr:row>40</xdr:row>
      <xdr:rowOff>149860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95769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101600</xdr:rowOff>
    </xdr:from>
    <xdr:to>
      <xdr:col>74</xdr:col>
      <xdr:colOff>31750</xdr:colOff>
      <xdr:row>38</xdr:row>
      <xdr:rowOff>31750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41910</xdr:rowOff>
    </xdr:from>
    <xdr:ext cx="762000" cy="25463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2141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40</xdr:row>
      <xdr:rowOff>99695</xdr:rowOff>
    </xdr:from>
    <xdr:to>
      <xdr:col>69</xdr:col>
      <xdr:colOff>92075</xdr:colOff>
      <xdr:row>40</xdr:row>
      <xdr:rowOff>99695</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9576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92075</xdr:rowOff>
    </xdr:from>
    <xdr:to>
      <xdr:col>69</xdr:col>
      <xdr:colOff>142875</xdr:colOff>
      <xdr:row>38</xdr:row>
      <xdr:rowOff>22225</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32385</xdr:rowOff>
    </xdr:from>
    <xdr:ext cx="757555" cy="25463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20458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27940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200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7555"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7555"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7555"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39</xdr:row>
      <xdr:rowOff>156210</xdr:rowOff>
    </xdr:from>
    <xdr:to>
      <xdr:col>82</xdr:col>
      <xdr:colOff>158750</xdr:colOff>
      <xdr:row>40</xdr:row>
      <xdr:rowOff>86360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84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64770</xdr:rowOff>
    </xdr:from>
    <xdr:ext cx="762000" cy="25463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7513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40</xdr:row>
      <xdr:rowOff>21590</xdr:rowOff>
    </xdr:from>
    <xdr:to>
      <xdr:col>78</xdr:col>
      <xdr:colOff>120650</xdr:colOff>
      <xdr:row>40</xdr:row>
      <xdr:rowOff>123190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107950</xdr:rowOff>
    </xdr:from>
    <xdr:ext cx="73660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9659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40</xdr:row>
      <xdr:rowOff>99060</xdr:rowOff>
    </xdr:from>
    <xdr:to>
      <xdr:col>74</xdr:col>
      <xdr:colOff>31750</xdr:colOff>
      <xdr:row>41</xdr:row>
      <xdr:rowOff>29210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95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41</xdr:row>
      <xdr:rowOff>13970</xdr:rowOff>
    </xdr:from>
    <xdr:ext cx="76200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7043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40</xdr:row>
      <xdr:rowOff>48895</xdr:rowOff>
    </xdr:from>
    <xdr:to>
      <xdr:col>69</xdr:col>
      <xdr:colOff>142875</xdr:colOff>
      <xdr:row>40</xdr:row>
      <xdr:rowOff>150495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90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135255</xdr:rowOff>
    </xdr:from>
    <xdr:ext cx="757555" cy="25463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99325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40</xdr:row>
      <xdr:rowOff>48895</xdr:rowOff>
    </xdr:from>
    <xdr:to>
      <xdr:col>65</xdr:col>
      <xdr:colOff>53975</xdr:colOff>
      <xdr:row>40</xdr:row>
      <xdr:rowOff>150495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90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135255</xdr:rowOff>
    </xdr:from>
    <xdr:ext cx="762000" cy="25463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9932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公債費に係る経常収支比率は前年度より0.4ポイント減少した。また、類似団体平均と比較すると2.7ポイント下回っている。</a:t>
          </a:r>
        </a:p>
        <a:p>
          <a:r>
            <a:rPr kumimoji="1" lang="ja-JP" altLang="en-US" sz="1300">
              <a:solidFill>
                <a:schemeClr val="tx1"/>
              </a:solidFill>
              <a:latin typeface="ＭＳ Ｐゴシック"/>
              <a:ea typeface="ＭＳ Ｐゴシック"/>
            </a:rPr>
            <a:t>　今後も計画的な建設事業により新規発行債を抑え、地方債に極力頼らない財政運営に努める。</a:t>
          </a:r>
        </a:p>
      </xdr:txBody>
    </xdr:sp>
    <xdr:clientData/>
  </xdr:twoCellAnchor>
  <xdr:oneCellAnchor>
    <xdr:from>
      <xdr:col>3</xdr:col>
      <xdr:colOff>123825</xdr:colOff>
      <xdr:row>69</xdr:row>
      <xdr:rowOff>107950</xdr:rowOff>
    </xdr:from>
    <xdr:ext cx="294005" cy="22542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3555" cy="25463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82</xdr:row>
      <xdr:rowOff>29210</xdr:rowOff>
    </xdr:from>
    <xdr:to>
      <xdr:col>26</xdr:col>
      <xdr:colOff>184150</xdr:colOff>
      <xdr:row>82</xdr:row>
      <xdr:rowOff>29210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58420</xdr:rowOff>
    </xdr:from>
    <xdr:ext cx="503555" cy="25908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94587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80</xdr:row>
      <xdr:rowOff>45085</xdr:rowOff>
    </xdr:from>
    <xdr:to>
      <xdr:col>26</xdr:col>
      <xdr:colOff>184150</xdr:colOff>
      <xdr:row>80</xdr:row>
      <xdr:rowOff>45085</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74930</xdr:rowOff>
    </xdr:from>
    <xdr:ext cx="503555" cy="25463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61948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61595</xdr:rowOff>
    </xdr:from>
    <xdr:to>
      <xdr:col>26</xdr:col>
      <xdr:colOff>184150</xdr:colOff>
      <xdr:row>78</xdr:row>
      <xdr:rowOff>61595</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90805</xdr:rowOff>
    </xdr:from>
    <xdr:ext cx="503555" cy="2584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292455"/>
          <a:ext cx="503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78105</xdr:rowOff>
    </xdr:from>
    <xdr:to>
      <xdr:col>26</xdr:col>
      <xdr:colOff>184150</xdr:colOff>
      <xdr:row>76</xdr:row>
      <xdr:rowOff>78105</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107315</xdr:rowOff>
    </xdr:from>
    <xdr:ext cx="503555" cy="25908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66065"/>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74</xdr:row>
      <xdr:rowOff>94615</xdr:rowOff>
    </xdr:from>
    <xdr:to>
      <xdr:col>26</xdr:col>
      <xdr:colOff>184150</xdr:colOff>
      <xdr:row>74</xdr:row>
      <xdr:rowOff>94615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123825</xdr:rowOff>
    </xdr:from>
    <xdr:ext cx="503555" cy="25463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639675"/>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110490</xdr:rowOff>
    </xdr:from>
    <xdr:to>
      <xdr:col>26</xdr:col>
      <xdr:colOff>184150</xdr:colOff>
      <xdr:row>72</xdr:row>
      <xdr:rowOff>110490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139700</xdr:rowOff>
    </xdr:from>
    <xdr:ext cx="503555" cy="259080"/>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1265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3555" cy="25463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83185</xdr:rowOff>
    </xdr:from>
    <xdr:to>
      <xdr:col>24</xdr:col>
      <xdr:colOff>25400</xdr:colOff>
      <xdr:row>81</xdr:row>
      <xdr:rowOff>10795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599035"/>
          <a:ext cx="0" cy="1299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154940</xdr:rowOff>
    </xdr:from>
    <xdr:ext cx="762000" cy="25463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709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27.1</a:t>
          </a:r>
          <a:endParaRPr kumimoji="1" lang="ja-JP" altLang="en-US" sz="1000" b="1">
            <a:latin typeface="ＭＳ Ｐゴシック"/>
            <a:ea typeface="ＭＳ Ｐゴシック"/>
          </a:endParaRPr>
        </a:p>
      </xdr:txBody>
    </xdr:sp>
    <xdr:clientData/>
  </xdr:oneCellAnchor>
  <xdr:twoCellAnchor>
    <xdr:from>
      <xdr:col>23</xdr:col>
      <xdr:colOff>136525</xdr:colOff>
      <xdr:row>81</xdr:row>
      <xdr:rowOff>10795</xdr:rowOff>
    </xdr:from>
    <xdr:to>
      <xdr:col>24</xdr:col>
      <xdr:colOff>114300</xdr:colOff>
      <xdr:row>81</xdr:row>
      <xdr:rowOff>10795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98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169545</xdr:rowOff>
    </xdr:from>
    <xdr:ext cx="762000" cy="25463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424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83185</xdr:rowOff>
    </xdr:from>
    <xdr:to>
      <xdr:col>24</xdr:col>
      <xdr:colOff>114300</xdr:colOff>
      <xdr:row>73</xdr:row>
      <xdr:rowOff>83185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599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170815</xdr:rowOff>
    </xdr:from>
    <xdr:to>
      <xdr:col>24</xdr:col>
      <xdr:colOff>25400</xdr:colOff>
      <xdr:row>76</xdr:row>
      <xdr:rowOff>26035</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029565"/>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97790</xdr:rowOff>
    </xdr:from>
    <xdr:ext cx="762000" cy="25463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2799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125095</xdr:rowOff>
    </xdr:from>
    <xdr:to>
      <xdr:col>24</xdr:col>
      <xdr:colOff>76200</xdr:colOff>
      <xdr:row>77</xdr:row>
      <xdr:rowOff>55245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79375</xdr:rowOff>
    </xdr:from>
    <xdr:to>
      <xdr:col>19</xdr:col>
      <xdr:colOff>187325</xdr:colOff>
      <xdr:row>76</xdr:row>
      <xdr:rowOff>26035</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2938125"/>
          <a:ext cx="8890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6350</xdr:rowOff>
    </xdr:from>
    <xdr:to>
      <xdr:col>20</xdr:col>
      <xdr:colOff>38100</xdr:colOff>
      <xdr:row>77</xdr:row>
      <xdr:rowOff>107315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08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92075</xdr:rowOff>
    </xdr:from>
    <xdr:ext cx="732155"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93725"/>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74</xdr:row>
      <xdr:rowOff>159385</xdr:rowOff>
    </xdr:from>
    <xdr:to>
      <xdr:col>15</xdr:col>
      <xdr:colOff>98425</xdr:colOff>
      <xdr:row>75</xdr:row>
      <xdr:rowOff>79375</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2846685"/>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158115</xdr:rowOff>
    </xdr:from>
    <xdr:to>
      <xdr:col>15</xdr:col>
      <xdr:colOff>149225</xdr:colOff>
      <xdr:row>77</xdr:row>
      <xdr:rowOff>88265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8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73025</xdr:rowOff>
    </xdr:from>
    <xdr:ext cx="762000"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74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74</xdr:row>
      <xdr:rowOff>159385</xdr:rowOff>
    </xdr:from>
    <xdr:to>
      <xdr:col>11</xdr:col>
      <xdr:colOff>9525</xdr:colOff>
      <xdr:row>75</xdr:row>
      <xdr:rowOff>53340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284668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125095</xdr:rowOff>
    </xdr:from>
    <xdr:to>
      <xdr:col>11</xdr:col>
      <xdr:colOff>60325</xdr:colOff>
      <xdr:row>77</xdr:row>
      <xdr:rowOff>55245</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40640</xdr:rowOff>
    </xdr:from>
    <xdr:ext cx="757555" cy="25463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4229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25400</xdr:rowOff>
    </xdr:from>
    <xdr:to>
      <xdr:col>6</xdr:col>
      <xdr:colOff>171450</xdr:colOff>
      <xdr:row>77</xdr:row>
      <xdr:rowOff>127000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7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111760</xdr:rowOff>
    </xdr:from>
    <xdr:ext cx="757555" cy="25463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341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7555"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75</xdr:row>
      <xdr:rowOff>120650</xdr:rowOff>
    </xdr:from>
    <xdr:to>
      <xdr:col>24</xdr:col>
      <xdr:colOff>76200</xdr:colOff>
      <xdr:row>76</xdr:row>
      <xdr:rowOff>50165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9794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136525</xdr:rowOff>
    </xdr:from>
    <xdr:ext cx="762000" cy="2584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823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75</xdr:row>
      <xdr:rowOff>146685</xdr:rowOff>
    </xdr:from>
    <xdr:to>
      <xdr:col>20</xdr:col>
      <xdr:colOff>38100</xdr:colOff>
      <xdr:row>76</xdr:row>
      <xdr:rowOff>76835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00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86995</xdr:rowOff>
    </xdr:from>
    <xdr:ext cx="732155" cy="25463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774295"/>
          <a:ext cx="7321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75</xdr:row>
      <xdr:rowOff>29210</xdr:rowOff>
    </xdr:from>
    <xdr:to>
      <xdr:col>15</xdr:col>
      <xdr:colOff>149225</xdr:colOff>
      <xdr:row>75</xdr:row>
      <xdr:rowOff>130175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8879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140335</xdr:rowOff>
    </xdr:from>
    <xdr:ext cx="762000" cy="25908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656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74</xdr:row>
      <xdr:rowOff>109220</xdr:rowOff>
    </xdr:from>
    <xdr:to>
      <xdr:col>11</xdr:col>
      <xdr:colOff>60325</xdr:colOff>
      <xdr:row>75</xdr:row>
      <xdr:rowOff>38735</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796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48895</xdr:rowOff>
    </xdr:from>
    <xdr:ext cx="757555" cy="259080"/>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56474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75</xdr:row>
      <xdr:rowOff>2540</xdr:rowOff>
    </xdr:from>
    <xdr:to>
      <xdr:col>6</xdr:col>
      <xdr:colOff>171450</xdr:colOff>
      <xdr:row>75</xdr:row>
      <xdr:rowOff>104140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86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114300</xdr:rowOff>
    </xdr:from>
    <xdr:ext cx="757555" cy="259080"/>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63015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公債費以外に係る経常収支比率は、前年度より0.5ポイント増加したが類似団体平均と比較すると</a:t>
          </a:r>
          <a:r>
            <a:rPr kumimoji="1" lang="en-US" altLang="ja-JP" sz="1300">
              <a:solidFill>
                <a:schemeClr val="tx1"/>
              </a:solidFill>
              <a:latin typeface="ＭＳ Ｐゴシック"/>
              <a:ea typeface="ＭＳ Ｐゴシック"/>
            </a:rPr>
            <a:t>7.2</a:t>
          </a:r>
          <a:r>
            <a:rPr kumimoji="1" lang="ja-JP" altLang="en-US" sz="1300">
              <a:solidFill>
                <a:schemeClr val="tx1"/>
              </a:solidFill>
              <a:latin typeface="ＭＳ Ｐゴシック"/>
              <a:ea typeface="ＭＳ Ｐゴシック"/>
            </a:rPr>
            <a:t>ポイント上回っており類似団体の中でも高い水準にある。</a:t>
          </a:r>
        </a:p>
        <a:p>
          <a:r>
            <a:rPr kumimoji="1" lang="ja-JP" altLang="en-US" sz="1300">
              <a:solidFill>
                <a:schemeClr val="tx1"/>
              </a:solidFill>
              <a:latin typeface="ＭＳ Ｐゴシック"/>
              <a:ea typeface="ＭＳ Ｐゴシック"/>
            </a:rPr>
            <a:t>　今後も財政状況や経済状況に十分配慮し、公営企業（下水道事業会計）への補助金・負担金の抑制や、建設事業の計画的な実施に努め、健全な財政運営を目指す。</a:t>
          </a:r>
        </a:p>
      </xdr:txBody>
    </xdr:sp>
    <xdr:clientData/>
  </xdr:twoCellAnchor>
  <xdr:oneCellAnchor>
    <xdr:from>
      <xdr:col>62</xdr:col>
      <xdr:colOff>6350</xdr:colOff>
      <xdr:row>69</xdr:row>
      <xdr:rowOff>107950</xdr:rowOff>
    </xdr:from>
    <xdr:ext cx="294005" cy="22542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3555" cy="25463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3555" cy="25463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3555" cy="25463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3555" cy="25463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3555" cy="25463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3555" cy="25463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124460</xdr:rowOff>
    </xdr:from>
    <xdr:to>
      <xdr:col>82</xdr:col>
      <xdr:colOff>107950</xdr:colOff>
      <xdr:row>79</xdr:row>
      <xdr:rowOff>161290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40310"/>
          <a:ext cx="0" cy="1065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133350</xdr:rowOff>
    </xdr:from>
    <xdr:ext cx="762000" cy="25463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779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84.5</a:t>
          </a:r>
          <a:endParaRPr kumimoji="1" lang="ja-JP" altLang="en-US" sz="1000" b="1">
            <a:latin typeface="ＭＳ Ｐゴシック"/>
            <a:ea typeface="ＭＳ Ｐゴシック"/>
          </a:endParaRPr>
        </a:p>
      </xdr:txBody>
    </xdr:sp>
    <xdr:clientData/>
  </xdr:oneCellAnchor>
  <xdr:twoCellAnchor>
    <xdr:from>
      <xdr:col>82</xdr:col>
      <xdr:colOff>19050</xdr:colOff>
      <xdr:row>79</xdr:row>
      <xdr:rowOff>161290</xdr:rowOff>
    </xdr:from>
    <xdr:to>
      <xdr:col>82</xdr:col>
      <xdr:colOff>196850</xdr:colOff>
      <xdr:row>79</xdr:row>
      <xdr:rowOff>161290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705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39370</xdr:rowOff>
    </xdr:from>
    <xdr:ext cx="762000" cy="259080"/>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83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61.2</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124460</xdr:rowOff>
    </xdr:from>
    <xdr:to>
      <xdr:col>82</xdr:col>
      <xdr:colOff>196850</xdr:colOff>
      <xdr:row>73</xdr:row>
      <xdr:rowOff>124460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40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109220</xdr:rowOff>
    </xdr:from>
    <xdr:to>
      <xdr:col>82</xdr:col>
      <xdr:colOff>107950</xdr:colOff>
      <xdr:row>78</xdr:row>
      <xdr:rowOff>132080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48232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111125</xdr:rowOff>
    </xdr:from>
    <xdr:ext cx="762000" cy="25463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6987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94615</xdr:rowOff>
    </xdr:from>
    <xdr:to>
      <xdr:col>82</xdr:col>
      <xdr:colOff>158750</xdr:colOff>
      <xdr:row>77</xdr:row>
      <xdr:rowOff>24765</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2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109220</xdr:rowOff>
    </xdr:from>
    <xdr:to>
      <xdr:col>78</xdr:col>
      <xdr:colOff>69850</xdr:colOff>
      <xdr:row>79</xdr:row>
      <xdr:rowOff>83820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4782800" y="13482320"/>
          <a:ext cx="88900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62230</xdr:rowOff>
    </xdr:from>
    <xdr:to>
      <xdr:col>78</xdr:col>
      <xdr:colOff>120650</xdr:colOff>
      <xdr:row>76</xdr:row>
      <xdr:rowOff>163830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9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2540</xdr:rowOff>
    </xdr:from>
    <xdr:ext cx="736600"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612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77</xdr:row>
      <xdr:rowOff>33020</xdr:rowOff>
    </xdr:from>
    <xdr:to>
      <xdr:col>73</xdr:col>
      <xdr:colOff>180975</xdr:colOff>
      <xdr:row>79</xdr:row>
      <xdr:rowOff>83820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234670"/>
          <a:ext cx="889000" cy="393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165100</xdr:rowOff>
    </xdr:from>
    <xdr:to>
      <xdr:col>74</xdr:col>
      <xdr:colOff>31750</xdr:colOff>
      <xdr:row>76</xdr:row>
      <xdr:rowOff>95250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2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105410</xdr:rowOff>
    </xdr:from>
    <xdr:ext cx="7620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92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77</xdr:row>
      <xdr:rowOff>33020</xdr:rowOff>
    </xdr:from>
    <xdr:to>
      <xdr:col>69</xdr:col>
      <xdr:colOff>92075</xdr:colOff>
      <xdr:row>78</xdr:row>
      <xdr:rowOff>63500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234670"/>
          <a:ext cx="889000" cy="201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87630</xdr:rowOff>
    </xdr:from>
    <xdr:to>
      <xdr:col>69</xdr:col>
      <xdr:colOff>142875</xdr:colOff>
      <xdr:row>76</xdr:row>
      <xdr:rowOff>17780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27940</xdr:rowOff>
    </xdr:from>
    <xdr:ext cx="757555"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71524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44450</xdr:rowOff>
    </xdr:from>
    <xdr:to>
      <xdr:col>65</xdr:col>
      <xdr:colOff>53975</xdr:colOff>
      <xdr:row>76</xdr:row>
      <xdr:rowOff>146050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07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156210</xdr:rowOff>
    </xdr:from>
    <xdr:ext cx="762000" cy="25463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8435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7555"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7555"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7555"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78</xdr:row>
      <xdr:rowOff>80645</xdr:rowOff>
    </xdr:from>
    <xdr:to>
      <xdr:col>82</xdr:col>
      <xdr:colOff>158750</xdr:colOff>
      <xdr:row>79</xdr:row>
      <xdr:rowOff>10795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45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52705</xdr:rowOff>
    </xdr:from>
    <xdr:ext cx="762000" cy="25463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4258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80.1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78</xdr:row>
      <xdr:rowOff>57785</xdr:rowOff>
    </xdr:from>
    <xdr:to>
      <xdr:col>78</xdr:col>
      <xdr:colOff>120650</xdr:colOff>
      <xdr:row>78</xdr:row>
      <xdr:rowOff>159385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43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144145</xdr:rowOff>
    </xdr:from>
    <xdr:ext cx="736600" cy="25463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51724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79</xdr:row>
      <xdr:rowOff>33020</xdr:rowOff>
    </xdr:from>
    <xdr:to>
      <xdr:col>74</xdr:col>
      <xdr:colOff>31750</xdr:colOff>
      <xdr:row>79</xdr:row>
      <xdr:rowOff>134620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57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119380</xdr:rowOff>
    </xdr:from>
    <xdr:ext cx="762000" cy="25908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663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76</xdr:row>
      <xdr:rowOff>153670</xdr:rowOff>
    </xdr:from>
    <xdr:to>
      <xdr:col>69</xdr:col>
      <xdr:colOff>142875</xdr:colOff>
      <xdr:row>77</xdr:row>
      <xdr:rowOff>83820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18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68580</xdr:rowOff>
    </xdr:from>
    <xdr:ext cx="757555" cy="259080"/>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27023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78</xdr:row>
      <xdr:rowOff>12065</xdr:rowOff>
    </xdr:from>
    <xdr:to>
      <xdr:col>65</xdr:col>
      <xdr:colOff>53975</xdr:colOff>
      <xdr:row>78</xdr:row>
      <xdr:rowOff>113665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38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98425</xdr:rowOff>
    </xdr:from>
    <xdr:ext cx="762000" cy="25463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47152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青森県鶴田町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7035" cy="27114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7035" cy="2711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463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4798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32385</xdr:rowOff>
    </xdr:from>
    <xdr:ext cx="762000" cy="25463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0226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89535</xdr:rowOff>
    </xdr:from>
    <xdr:ext cx="762000" cy="25463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5654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146685</xdr:rowOff>
    </xdr:from>
    <xdr:ext cx="762000" cy="25463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1082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32385</xdr:rowOff>
    </xdr:from>
    <xdr:ext cx="762000" cy="25463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463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82550</xdr:rowOff>
    </xdr:from>
    <xdr:to>
      <xdr:col>29</xdr:col>
      <xdr:colOff>127000</xdr:colOff>
      <xdr:row>19</xdr:row>
      <xdr:rowOff>149860</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a:xfrm flipV="1">
          <a:off x="5651500" y="2016125"/>
          <a:ext cx="0" cy="143891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121920</xdr:rowOff>
    </xdr:from>
    <xdr:ext cx="757555" cy="25463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2709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102,741</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149860</xdr:rowOff>
    </xdr:from>
    <xdr:to>
      <xdr:col>30</xdr:col>
      <xdr:colOff>25400</xdr:colOff>
      <xdr:row>19</xdr:row>
      <xdr:rowOff>149860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a:off x="5562600" y="345503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168910</xdr:rowOff>
    </xdr:from>
    <xdr:ext cx="757555" cy="25463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75958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260,086</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82550</xdr:rowOff>
    </xdr:from>
    <xdr:to>
      <xdr:col>30</xdr:col>
      <xdr:colOff>25400</xdr:colOff>
      <xdr:row>11</xdr:row>
      <xdr:rowOff>82550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20161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123190</xdr:rowOff>
    </xdr:from>
    <xdr:to>
      <xdr:col>29</xdr:col>
      <xdr:colOff>127000</xdr:colOff>
      <xdr:row>19</xdr:row>
      <xdr:rowOff>69850</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a:xfrm flipV="1">
          <a:off x="5003800" y="3256915"/>
          <a:ext cx="647700" cy="1181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93345</xdr:rowOff>
    </xdr:from>
    <xdr:ext cx="757555" cy="259080"/>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2720"/>
          <a:ext cx="757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161,400</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76835</xdr:rowOff>
    </xdr:from>
    <xdr:to>
      <xdr:col>29</xdr:col>
      <xdr:colOff>177800</xdr:colOff>
      <xdr:row>17</xdr:row>
      <xdr:rowOff>6985</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a:xfrm>
          <a:off x="5600700" y="28676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69850</xdr:rowOff>
    </xdr:from>
    <xdr:to>
      <xdr:col>26</xdr:col>
      <xdr:colOff>50800</xdr:colOff>
      <xdr:row>19</xdr:row>
      <xdr:rowOff>70485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a:xfrm flipV="1">
          <a:off x="4305300" y="3375025"/>
          <a:ext cx="698500" cy="6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25400</xdr:rowOff>
    </xdr:from>
    <xdr:to>
      <xdr:col>26</xdr:col>
      <xdr:colOff>101600</xdr:colOff>
      <xdr:row>17</xdr:row>
      <xdr:rowOff>127000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4953000" y="29876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137160</xdr:rowOff>
    </xdr:from>
    <xdr:ext cx="736600" cy="259080"/>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565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148,246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19</xdr:row>
      <xdr:rowOff>70485</xdr:rowOff>
    </xdr:from>
    <xdr:to>
      <xdr:col>22</xdr:col>
      <xdr:colOff>114300</xdr:colOff>
      <xdr:row>19</xdr:row>
      <xdr:rowOff>118745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a:xfrm flipV="1">
          <a:off x="3606800" y="3375660"/>
          <a:ext cx="698500" cy="482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61595</xdr:rowOff>
    </xdr:from>
    <xdr:to>
      <xdr:col>22</xdr:col>
      <xdr:colOff>165100</xdr:colOff>
      <xdr:row>17</xdr:row>
      <xdr:rowOff>163195</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a:xfrm>
          <a:off x="4254500" y="30238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1905</xdr:rowOff>
    </xdr:from>
    <xdr:ext cx="762000" cy="259080"/>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92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144,330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19</xdr:row>
      <xdr:rowOff>118745</xdr:rowOff>
    </xdr:from>
    <xdr:to>
      <xdr:col>18</xdr:col>
      <xdr:colOff>177800</xdr:colOff>
      <xdr:row>19</xdr:row>
      <xdr:rowOff>135890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a:xfrm flipV="1">
          <a:off x="2908300" y="3423920"/>
          <a:ext cx="698500" cy="171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97790</xdr:rowOff>
    </xdr:from>
    <xdr:to>
      <xdr:col>19</xdr:col>
      <xdr:colOff>38100</xdr:colOff>
      <xdr:row>18</xdr:row>
      <xdr:rowOff>27305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a:xfrm>
          <a:off x="3556000" y="30600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37465</xdr:rowOff>
    </xdr:from>
    <xdr:ext cx="762000" cy="259080"/>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828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140,405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159385</xdr:rowOff>
    </xdr:from>
    <xdr:to>
      <xdr:col>15</xdr:col>
      <xdr:colOff>101600</xdr:colOff>
      <xdr:row>18</xdr:row>
      <xdr:rowOff>89535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2857500" y="31216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99695</xdr:rowOff>
    </xdr:from>
    <xdr:ext cx="762000" cy="25463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905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133,599</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7555" cy="259080"/>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18</xdr:row>
      <xdr:rowOff>72390</xdr:rowOff>
    </xdr:from>
    <xdr:to>
      <xdr:col>29</xdr:col>
      <xdr:colOff>177800</xdr:colOff>
      <xdr:row>19</xdr:row>
      <xdr:rowOff>2540</xdr:rowOff>
    </xdr:to>
    <xdr:sp macro="" textlink="">
      <xdr:nvSpPr>
        <xdr:cNvPr id="67" name="楕円 66">
          <a:extLst>
            <a:ext uri="{FF2B5EF4-FFF2-40B4-BE49-F238E27FC236}">
              <a16:creationId xmlns:a16="http://schemas.microsoft.com/office/drawing/2014/main" id="{00000000-0008-0000-0500-000043000000}"/>
            </a:ext>
          </a:extLst>
        </xdr:cNvPr>
        <xdr:cNvSpPr/>
      </xdr:nvSpPr>
      <xdr:spPr>
        <a:xfrm>
          <a:off x="5600700" y="3206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44450</xdr:rowOff>
    </xdr:from>
    <xdr:ext cx="757555" cy="259080"/>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17817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124,370</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19</xdr:row>
      <xdr:rowOff>19050</xdr:rowOff>
    </xdr:from>
    <xdr:to>
      <xdr:col>26</xdr:col>
      <xdr:colOff>101600</xdr:colOff>
      <xdr:row>19</xdr:row>
      <xdr:rowOff>120650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4953000" y="3324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105410</xdr:rowOff>
    </xdr:from>
    <xdr:ext cx="736600" cy="259080"/>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4105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111,465</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19</xdr:row>
      <xdr:rowOff>19685</xdr:rowOff>
    </xdr:from>
    <xdr:to>
      <xdr:col>22</xdr:col>
      <xdr:colOff>165100</xdr:colOff>
      <xdr:row>19</xdr:row>
      <xdr:rowOff>121285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254500" y="33248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106045</xdr:rowOff>
    </xdr:from>
    <xdr:ext cx="7620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411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111,362</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19</xdr:row>
      <xdr:rowOff>67945</xdr:rowOff>
    </xdr:from>
    <xdr:to>
      <xdr:col>19</xdr:col>
      <xdr:colOff>38100</xdr:colOff>
      <xdr:row>19</xdr:row>
      <xdr:rowOff>169545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3556000" y="33731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154940</xdr:rowOff>
    </xdr:from>
    <xdr:ext cx="762000" cy="25463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4601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106,089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19</xdr:row>
      <xdr:rowOff>85090</xdr:rowOff>
    </xdr:from>
    <xdr:to>
      <xdr:col>15</xdr:col>
      <xdr:colOff>101600</xdr:colOff>
      <xdr:row>20</xdr:row>
      <xdr:rowOff>15240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2857500" y="33902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171450</xdr:rowOff>
    </xdr:from>
    <xdr:ext cx="7620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476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104,245</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7035" cy="275590"/>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0703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156210</xdr:rowOff>
    </xdr:from>
    <xdr:ext cx="762000" cy="25463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4803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213995</xdr:rowOff>
    </xdr:from>
    <xdr:ext cx="762000" cy="25463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3386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0231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270510</xdr:rowOff>
    </xdr:from>
    <xdr:ext cx="762000" cy="25590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5659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156210</xdr:rowOff>
    </xdr:from>
    <xdr:ext cx="762000" cy="25527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1087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41910</xdr:rowOff>
    </xdr:from>
    <xdr:ext cx="762000" cy="25527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463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8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15875</xdr:rowOff>
    </xdr:from>
    <xdr:to>
      <xdr:col>29</xdr:col>
      <xdr:colOff>127000</xdr:colOff>
      <xdr:row>38</xdr:row>
      <xdr:rowOff>92710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flipV="1">
          <a:off x="5651500" y="6283325"/>
          <a:ext cx="0" cy="127698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64770</xdr:rowOff>
    </xdr:from>
    <xdr:ext cx="757555" cy="25590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532370"/>
          <a:ext cx="757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16,495</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92710</xdr:rowOff>
    </xdr:from>
    <xdr:to>
      <xdr:col>30</xdr:col>
      <xdr:colOff>25400</xdr:colOff>
      <xdr:row>38</xdr:row>
      <xdr:rowOff>92710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5562600" y="756031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103505</xdr:rowOff>
    </xdr:from>
    <xdr:ext cx="757555" cy="25971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6028055"/>
          <a:ext cx="75755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72,322</a:t>
          </a:r>
          <a:endParaRPr kumimoji="1" lang="ja-JP" altLang="en-US" sz="1000" b="1">
            <a:latin typeface="ＭＳ Ｐゴシック"/>
            <a:ea typeface="ＭＳ Ｐゴシック"/>
          </a:endParaRPr>
        </a:p>
      </xdr:txBody>
    </xdr:sp>
    <xdr:clientData/>
  </xdr:oneCellAnchor>
  <xdr:twoCellAnchor>
    <xdr:from>
      <xdr:col>29</xdr:col>
      <xdr:colOff>38100</xdr:colOff>
      <xdr:row>34</xdr:row>
      <xdr:rowOff>15875</xdr:rowOff>
    </xdr:from>
    <xdr:to>
      <xdr:col>30</xdr:col>
      <xdr:colOff>25400</xdr:colOff>
      <xdr:row>34</xdr:row>
      <xdr:rowOff>15875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562600" y="62833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327025</xdr:rowOff>
    </xdr:from>
    <xdr:to>
      <xdr:col>29</xdr:col>
      <xdr:colOff>127000</xdr:colOff>
      <xdr:row>35</xdr:row>
      <xdr:rowOff>329565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flipV="1">
          <a:off x="5003800" y="6937375"/>
          <a:ext cx="647700" cy="25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40640</xdr:rowOff>
    </xdr:from>
    <xdr:ext cx="757555" cy="25717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93890"/>
          <a:ext cx="75755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37,824</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68580</xdr:rowOff>
    </xdr:from>
    <xdr:to>
      <xdr:col>29</xdr:col>
      <xdr:colOff>177800</xdr:colOff>
      <xdr:row>36</xdr:row>
      <xdr:rowOff>170180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a:xfrm>
          <a:off x="5600700" y="7021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329565</xdr:rowOff>
    </xdr:from>
    <xdr:to>
      <xdr:col>26</xdr:col>
      <xdr:colOff>50800</xdr:colOff>
      <xdr:row>36</xdr:row>
      <xdr:rowOff>104140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flipV="1">
          <a:off x="4305300" y="6939915"/>
          <a:ext cx="698500" cy="1174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64135</xdr:rowOff>
    </xdr:from>
    <xdr:to>
      <xdr:col>26</xdr:col>
      <xdr:colOff>101600</xdr:colOff>
      <xdr:row>36</xdr:row>
      <xdr:rowOff>166370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4953000" y="701738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150495</xdr:rowOff>
    </xdr:from>
    <xdr:ext cx="736600" cy="259080"/>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1037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38,015</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36</xdr:row>
      <xdr:rowOff>104140</xdr:rowOff>
    </xdr:from>
    <xdr:to>
      <xdr:col>22</xdr:col>
      <xdr:colOff>114300</xdr:colOff>
      <xdr:row>37</xdr:row>
      <xdr:rowOff>41910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flipV="1">
          <a:off x="3606800" y="7057390"/>
          <a:ext cx="698500" cy="1092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88265</xdr:rowOff>
    </xdr:from>
    <xdr:to>
      <xdr:col>22</xdr:col>
      <xdr:colOff>165100</xdr:colOff>
      <xdr:row>37</xdr:row>
      <xdr:rowOff>19050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4254500" y="70415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2540</xdr:rowOff>
    </xdr:from>
    <xdr:ext cx="762000" cy="25971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12724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36,968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37</xdr:row>
      <xdr:rowOff>41910</xdr:rowOff>
    </xdr:from>
    <xdr:to>
      <xdr:col>18</xdr:col>
      <xdr:colOff>177800</xdr:colOff>
      <xdr:row>37</xdr:row>
      <xdr:rowOff>56515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a:xfrm flipV="1">
          <a:off x="2908300" y="7166610"/>
          <a:ext cx="698500" cy="146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115570</xdr:rowOff>
    </xdr:from>
    <xdr:to>
      <xdr:col>19</xdr:col>
      <xdr:colOff>38100</xdr:colOff>
      <xdr:row>37</xdr:row>
      <xdr:rowOff>45720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a:xfrm>
          <a:off x="3556000" y="70688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227330</xdr:rowOff>
    </xdr:from>
    <xdr:ext cx="762000" cy="259080"/>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37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35,790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36</xdr:row>
      <xdr:rowOff>155575</xdr:rowOff>
    </xdr:from>
    <xdr:to>
      <xdr:col>15</xdr:col>
      <xdr:colOff>101600</xdr:colOff>
      <xdr:row>37</xdr:row>
      <xdr:rowOff>86360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2857500" y="710882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267335</xdr:rowOff>
    </xdr:from>
    <xdr:ext cx="762000" cy="25908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77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34,020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7555" cy="259080"/>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275590</xdr:rowOff>
    </xdr:from>
    <xdr:to>
      <xdr:col>29</xdr:col>
      <xdr:colOff>177800</xdr:colOff>
      <xdr:row>36</xdr:row>
      <xdr:rowOff>34925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a:xfrm>
          <a:off x="5600700" y="688594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121285</xdr:rowOff>
    </xdr:from>
    <xdr:ext cx="757555" cy="25463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3163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43,758</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278130</xdr:rowOff>
    </xdr:from>
    <xdr:to>
      <xdr:col>26</xdr:col>
      <xdr:colOff>101600</xdr:colOff>
      <xdr:row>36</xdr:row>
      <xdr:rowOff>36830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4953000" y="68884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46990</xdr:rowOff>
    </xdr:from>
    <xdr:ext cx="736600" cy="25971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65734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43,673</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36</xdr:row>
      <xdr:rowOff>53340</xdr:rowOff>
    </xdr:from>
    <xdr:to>
      <xdr:col>22</xdr:col>
      <xdr:colOff>165100</xdr:colOff>
      <xdr:row>36</xdr:row>
      <xdr:rowOff>154940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254500" y="70065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165100</xdr:rowOff>
    </xdr:from>
    <xdr:ext cx="762000"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775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38,506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36</xdr:row>
      <xdr:rowOff>162560</xdr:rowOff>
    </xdr:from>
    <xdr:to>
      <xdr:col>19</xdr:col>
      <xdr:colOff>38100</xdr:colOff>
      <xdr:row>37</xdr:row>
      <xdr:rowOff>92710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3556000" y="71158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78105</xdr:rowOff>
    </xdr:from>
    <xdr:ext cx="762000" cy="25400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2028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33,712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5080</xdr:rowOff>
    </xdr:from>
    <xdr:to>
      <xdr:col>15</xdr:col>
      <xdr:colOff>101600</xdr:colOff>
      <xdr:row>37</xdr:row>
      <xdr:rowOff>107315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2857500" y="712978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91440</xdr:rowOff>
    </xdr:from>
    <xdr:ext cx="762000" cy="25908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216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33,089</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青森県鶴田町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11,540
11,511
46.43
7,780,242
7,267,434
472,312
4,270,692
7,889,447</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13.6
103.1</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63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463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5440" cy="22098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463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463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316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34</xdr:row>
      <xdr:rowOff>160655</xdr:rowOff>
    </xdr:from>
    <xdr:ext cx="591185"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9899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91185" cy="25463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664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91185"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337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1185"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10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1185" cy="25463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137160</xdr:rowOff>
    </xdr:from>
    <xdr:to>
      <xdr:col>24</xdr:col>
      <xdr:colOff>62865</xdr:colOff>
      <xdr:row>38</xdr:row>
      <xdr:rowOff>45085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80660"/>
          <a:ext cx="1270" cy="1279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48895</xdr:rowOff>
    </xdr:from>
    <xdr:ext cx="534670" cy="25908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639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80,676</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45085</xdr:rowOff>
    </xdr:from>
    <xdr:to>
      <xdr:col>24</xdr:col>
      <xdr:colOff>152400</xdr:colOff>
      <xdr:row>38</xdr:row>
      <xdr:rowOff>45085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60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83820</xdr:rowOff>
    </xdr:from>
    <xdr:ext cx="598805" cy="259080"/>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558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198,208</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137160</xdr:rowOff>
    </xdr:from>
    <xdr:to>
      <xdr:col>24</xdr:col>
      <xdr:colOff>152400</xdr:colOff>
      <xdr:row>30</xdr:row>
      <xdr:rowOff>137160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80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118745</xdr:rowOff>
    </xdr:from>
    <xdr:to>
      <xdr:col>24</xdr:col>
      <xdr:colOff>63500</xdr:colOff>
      <xdr:row>38</xdr:row>
      <xdr:rowOff>36830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62395"/>
          <a:ext cx="8382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118110</xdr:rowOff>
    </xdr:from>
    <xdr:ext cx="598805" cy="25908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7759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134,407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95250</xdr:rowOff>
    </xdr:from>
    <xdr:to>
      <xdr:col>24</xdr:col>
      <xdr:colOff>114300</xdr:colOff>
      <xdr:row>35</xdr:row>
      <xdr:rowOff>25400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2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36830</xdr:rowOff>
    </xdr:from>
    <xdr:to>
      <xdr:col>19</xdr:col>
      <xdr:colOff>177800</xdr:colOff>
      <xdr:row>38</xdr:row>
      <xdr:rowOff>38100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5193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45720</xdr:rowOff>
    </xdr:from>
    <xdr:to>
      <xdr:col>20</xdr:col>
      <xdr:colOff>38100</xdr:colOff>
      <xdr:row>35</xdr:row>
      <xdr:rowOff>147320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4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33</xdr:row>
      <xdr:rowOff>163830</xdr:rowOff>
    </xdr:from>
    <xdr:ext cx="594360" cy="25908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580" y="582168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123,213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38</xdr:row>
      <xdr:rowOff>38100</xdr:rowOff>
    </xdr:from>
    <xdr:to>
      <xdr:col>15</xdr:col>
      <xdr:colOff>50800</xdr:colOff>
      <xdr:row>38</xdr:row>
      <xdr:rowOff>81915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5320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60960</xdr:rowOff>
    </xdr:from>
    <xdr:to>
      <xdr:col>15</xdr:col>
      <xdr:colOff>101600</xdr:colOff>
      <xdr:row>35</xdr:row>
      <xdr:rowOff>162560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6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34</xdr:row>
      <xdr:rowOff>7620</xdr:rowOff>
    </xdr:from>
    <xdr:ext cx="594360" cy="25463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580" y="583692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121,814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38</xdr:row>
      <xdr:rowOff>81915</xdr:rowOff>
    </xdr:from>
    <xdr:to>
      <xdr:col>10</xdr:col>
      <xdr:colOff>114300</xdr:colOff>
      <xdr:row>38</xdr:row>
      <xdr:rowOff>85090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9701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96520</xdr:rowOff>
    </xdr:from>
    <xdr:to>
      <xdr:col>10</xdr:col>
      <xdr:colOff>165100</xdr:colOff>
      <xdr:row>36</xdr:row>
      <xdr:rowOff>26670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097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34</xdr:row>
      <xdr:rowOff>43180</xdr:rowOff>
    </xdr:from>
    <xdr:ext cx="594360" cy="25463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580" y="587248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118,567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155575</xdr:rowOff>
    </xdr:from>
    <xdr:to>
      <xdr:col>6</xdr:col>
      <xdr:colOff>38100</xdr:colOff>
      <xdr:row>36</xdr:row>
      <xdr:rowOff>86360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156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34</xdr:row>
      <xdr:rowOff>102235</xdr:rowOff>
    </xdr:from>
    <xdr:ext cx="594360" cy="2584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580" y="593153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113,148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67945</xdr:rowOff>
    </xdr:from>
    <xdr:to>
      <xdr:col>24</xdr:col>
      <xdr:colOff>114300</xdr:colOff>
      <xdr:row>37</xdr:row>
      <xdr:rowOff>169545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1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154940</xdr:rowOff>
    </xdr:from>
    <xdr:ext cx="534670" cy="25463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2714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89,648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157480</xdr:rowOff>
    </xdr:from>
    <xdr:to>
      <xdr:col>20</xdr:col>
      <xdr:colOff>38100</xdr:colOff>
      <xdr:row>38</xdr:row>
      <xdr:rowOff>87630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0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38</xdr:row>
      <xdr:rowOff>78740</xdr:rowOff>
    </xdr:from>
    <xdr:ext cx="530225"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29965" y="65938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81,443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158750</xdr:rowOff>
    </xdr:from>
    <xdr:to>
      <xdr:col>15</xdr:col>
      <xdr:colOff>101600</xdr:colOff>
      <xdr:row>38</xdr:row>
      <xdr:rowOff>88900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38</xdr:row>
      <xdr:rowOff>80010</xdr:rowOff>
    </xdr:from>
    <xdr:ext cx="530225"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0965" y="65951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81,329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38</xdr:row>
      <xdr:rowOff>31115</xdr:rowOff>
    </xdr:from>
    <xdr:to>
      <xdr:col>10</xdr:col>
      <xdr:colOff>165100</xdr:colOff>
      <xdr:row>38</xdr:row>
      <xdr:rowOff>132715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38</xdr:row>
      <xdr:rowOff>123825</xdr:rowOff>
    </xdr:from>
    <xdr:ext cx="530225" cy="25463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1965" y="663892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77,318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38</xdr:row>
      <xdr:rowOff>34290</xdr:rowOff>
    </xdr:from>
    <xdr:to>
      <xdr:col>6</xdr:col>
      <xdr:colOff>38100</xdr:colOff>
      <xdr:row>38</xdr:row>
      <xdr:rowOff>135890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4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38</xdr:row>
      <xdr:rowOff>127000</xdr:rowOff>
    </xdr:from>
    <xdr:ext cx="530225" cy="25908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2965" y="66421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77,017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86,424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5440" cy="22098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4475" cy="259080"/>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080" y="10072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91185" cy="25463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370" y="974534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1185" cy="259080"/>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370" y="94189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1185" cy="25463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370" y="9093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1185" cy="2584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370" y="8766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38100</xdr:rowOff>
    </xdr:from>
    <xdr:ext cx="681355" cy="259080"/>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200" y="843915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1355" cy="25463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76200" y="8112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132080</xdr:rowOff>
    </xdr:from>
    <xdr:to>
      <xdr:col>24</xdr:col>
      <xdr:colOff>62865</xdr:colOff>
      <xdr:row>58</xdr:row>
      <xdr:rowOff>141605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4580"/>
          <a:ext cx="127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145415</xdr:rowOff>
    </xdr:from>
    <xdr:ext cx="534670" cy="25463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8951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78,704</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141605</xdr:rowOff>
    </xdr:from>
    <xdr:to>
      <xdr:col>24</xdr:col>
      <xdr:colOff>152400</xdr:colOff>
      <xdr:row>58</xdr:row>
      <xdr:rowOff>141605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85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78740</xdr:rowOff>
    </xdr:from>
    <xdr:ext cx="598805" cy="259080"/>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97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924,758</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132080</xdr:rowOff>
    </xdr:from>
    <xdr:to>
      <xdr:col>24</xdr:col>
      <xdr:colOff>152400</xdr:colOff>
      <xdr:row>50</xdr:row>
      <xdr:rowOff>132080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4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141605</xdr:rowOff>
    </xdr:from>
    <xdr:to>
      <xdr:col>24</xdr:col>
      <xdr:colOff>63500</xdr:colOff>
      <xdr:row>58</xdr:row>
      <xdr:rowOff>153035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1008570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127635</xdr:rowOff>
    </xdr:from>
    <xdr:ext cx="598805" cy="259080"/>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2883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175,248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104775</xdr:rowOff>
    </xdr:from>
    <xdr:to>
      <xdr:col>24</xdr:col>
      <xdr:colOff>114300</xdr:colOff>
      <xdr:row>58</xdr:row>
      <xdr:rowOff>34925</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87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149225</xdr:rowOff>
    </xdr:from>
    <xdr:to>
      <xdr:col>19</xdr:col>
      <xdr:colOff>177800</xdr:colOff>
      <xdr:row>58</xdr:row>
      <xdr:rowOff>153035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9332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127635</xdr:rowOff>
    </xdr:from>
    <xdr:to>
      <xdr:col>20</xdr:col>
      <xdr:colOff>38100</xdr:colOff>
      <xdr:row>58</xdr:row>
      <xdr:rowOff>57785</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0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74930</xdr:rowOff>
    </xdr:from>
    <xdr:ext cx="594360" cy="25463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497580" y="967613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161,426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149225</xdr:rowOff>
    </xdr:from>
    <xdr:to>
      <xdr:col>15</xdr:col>
      <xdr:colOff>50800</xdr:colOff>
      <xdr:row>58</xdr:row>
      <xdr:rowOff>151765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9332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152400</xdr:rowOff>
    </xdr:from>
    <xdr:to>
      <xdr:col>15</xdr:col>
      <xdr:colOff>101600</xdr:colOff>
      <xdr:row>58</xdr:row>
      <xdr:rowOff>82550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99060</xdr:rowOff>
    </xdr:from>
    <xdr:ext cx="594360" cy="25463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08580" y="970026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146,104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151765</xdr:rowOff>
    </xdr:from>
    <xdr:to>
      <xdr:col>10</xdr:col>
      <xdr:colOff>114300</xdr:colOff>
      <xdr:row>58</xdr:row>
      <xdr:rowOff>152400</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9586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5080</xdr:rowOff>
    </xdr:from>
    <xdr:to>
      <xdr:col>10</xdr:col>
      <xdr:colOff>165100</xdr:colOff>
      <xdr:row>58</xdr:row>
      <xdr:rowOff>106680</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9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123190</xdr:rowOff>
    </xdr:from>
    <xdr:ext cx="594360" cy="25463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19580" y="972439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131,267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29210</xdr:rowOff>
    </xdr:from>
    <xdr:to>
      <xdr:col>6</xdr:col>
      <xdr:colOff>38100</xdr:colOff>
      <xdr:row>58</xdr:row>
      <xdr:rowOff>130810</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147320</xdr:rowOff>
    </xdr:from>
    <xdr:ext cx="59436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30580" y="974852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116,720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90805</xdr:rowOff>
    </xdr:from>
    <xdr:to>
      <xdr:col>24</xdr:col>
      <xdr:colOff>114300</xdr:colOff>
      <xdr:row>59</xdr:row>
      <xdr:rowOff>20955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1003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6350</xdr:rowOff>
    </xdr:from>
    <xdr:ext cx="534670" cy="25463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5045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78,704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102235</xdr:rowOff>
    </xdr:from>
    <xdr:to>
      <xdr:col>20</xdr:col>
      <xdr:colOff>38100</xdr:colOff>
      <xdr:row>59</xdr:row>
      <xdr:rowOff>32385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1004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59</xdr:row>
      <xdr:rowOff>23495</xdr:rowOff>
    </xdr:from>
    <xdr:ext cx="530225" cy="259080"/>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29965" y="101390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71,737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98425</xdr:rowOff>
    </xdr:from>
    <xdr:to>
      <xdr:col>15</xdr:col>
      <xdr:colOff>101600</xdr:colOff>
      <xdr:row>59</xdr:row>
      <xdr:rowOff>29210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100425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59</xdr:row>
      <xdr:rowOff>19685</xdr:rowOff>
    </xdr:from>
    <xdr:ext cx="530225" cy="25463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0965" y="1013523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74,173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100965</xdr:rowOff>
    </xdr:from>
    <xdr:to>
      <xdr:col>10</xdr:col>
      <xdr:colOff>165100</xdr:colOff>
      <xdr:row>59</xdr:row>
      <xdr:rowOff>31115</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1004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59</xdr:row>
      <xdr:rowOff>22225</xdr:rowOff>
    </xdr:from>
    <xdr:ext cx="530225" cy="2584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1965" y="1013777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72,571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101600</xdr:rowOff>
    </xdr:from>
    <xdr:to>
      <xdr:col>6</xdr:col>
      <xdr:colOff>38100</xdr:colOff>
      <xdr:row>59</xdr:row>
      <xdr:rowOff>31750</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59</xdr:row>
      <xdr:rowOff>22860</xdr:rowOff>
    </xdr:from>
    <xdr:ext cx="530225" cy="259080"/>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2965" y="101384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72,169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5440" cy="22098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99060</xdr:rowOff>
    </xdr:from>
    <xdr:to>
      <xdr:col>28</xdr:col>
      <xdr:colOff>114300</xdr:colOff>
      <xdr:row>79</xdr:row>
      <xdr:rowOff>99060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128270</xdr:rowOff>
    </xdr:from>
    <xdr:ext cx="244475" cy="259080"/>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080" y="13501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144145</xdr:rowOff>
    </xdr:from>
    <xdr:ext cx="531495" cy="25463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505" y="13174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74</xdr:row>
      <xdr:rowOff>160655</xdr:rowOff>
    </xdr:from>
    <xdr:ext cx="531495" cy="259080"/>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6350</xdr:rowOff>
    </xdr:from>
    <xdr:ext cx="531495" cy="25463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505" y="12522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22225</xdr:rowOff>
    </xdr:from>
    <xdr:ext cx="531495" cy="2584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38100</xdr:rowOff>
    </xdr:from>
    <xdr:ext cx="531495" cy="259080"/>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4635"/>
    <xdr:sp macro="" textlink="">
      <xdr:nvSpPr>
        <xdr:cNvPr id="174" name="テキスト ボックス 173">
          <a:extLst>
            <a:ext uri="{FF2B5EF4-FFF2-40B4-BE49-F238E27FC236}">
              <a16:creationId xmlns:a16="http://schemas.microsoft.com/office/drawing/2014/main" id="{00000000-0008-0000-0600-0000AE000000}"/>
            </a:ext>
          </a:extLst>
        </xdr:cNvPr>
        <xdr:cNvSpPr txBox="1"/>
      </xdr:nvSpPr>
      <xdr:spPr>
        <a:xfrm>
          <a:off x="230505" y="11541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維持補修費グラフ枠">
          <a:extLst>
            <a:ext uri="{FF2B5EF4-FFF2-40B4-BE49-F238E27FC236}">
              <a16:creationId xmlns:a16="http://schemas.microsoft.com/office/drawing/2014/main" id="{00000000-0008-0000-0600-0000AF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57785</xdr:rowOff>
    </xdr:from>
    <xdr:to>
      <xdr:col>24</xdr:col>
      <xdr:colOff>62865</xdr:colOff>
      <xdr:row>79</xdr:row>
      <xdr:rowOff>48895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4633595" y="12230735"/>
          <a:ext cx="1270" cy="1362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52705</xdr:rowOff>
    </xdr:from>
    <xdr:ext cx="469900" cy="254635"/>
    <xdr:sp macro="" textlink="">
      <xdr:nvSpPr>
        <xdr:cNvPr id="177" name="維持補修費最小値テキスト">
          <a:extLst>
            <a:ext uri="{FF2B5EF4-FFF2-40B4-BE49-F238E27FC236}">
              <a16:creationId xmlns:a16="http://schemas.microsoft.com/office/drawing/2014/main" id="{00000000-0008-0000-0600-0000B1000000}"/>
            </a:ext>
          </a:extLst>
        </xdr:cNvPr>
        <xdr:cNvSpPr txBox="1"/>
      </xdr:nvSpPr>
      <xdr:spPr>
        <a:xfrm>
          <a:off x="4686300" y="1359725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1,533</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48895</xdr:rowOff>
    </xdr:from>
    <xdr:to>
      <xdr:col>24</xdr:col>
      <xdr:colOff>152400</xdr:colOff>
      <xdr:row>79</xdr:row>
      <xdr:rowOff>48895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3593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4445</xdr:rowOff>
    </xdr:from>
    <xdr:ext cx="534670" cy="259080"/>
    <xdr:sp macro="" textlink="">
      <xdr:nvSpPr>
        <xdr:cNvPr id="179" name="維持補修費最大値テキスト">
          <a:extLst>
            <a:ext uri="{FF2B5EF4-FFF2-40B4-BE49-F238E27FC236}">
              <a16:creationId xmlns:a16="http://schemas.microsoft.com/office/drawing/2014/main" id="{00000000-0008-0000-0600-0000B3000000}"/>
            </a:ext>
          </a:extLst>
        </xdr:cNvPr>
        <xdr:cNvSpPr txBox="1"/>
      </xdr:nvSpPr>
      <xdr:spPr>
        <a:xfrm>
          <a:off x="4686300" y="12005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43,266</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57785</xdr:rowOff>
    </xdr:from>
    <xdr:to>
      <xdr:col>24</xdr:col>
      <xdr:colOff>152400</xdr:colOff>
      <xdr:row>71</xdr:row>
      <xdr:rowOff>57785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4546600" y="12230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8255</xdr:rowOff>
    </xdr:from>
    <xdr:to>
      <xdr:col>24</xdr:col>
      <xdr:colOff>63500</xdr:colOff>
      <xdr:row>77</xdr:row>
      <xdr:rowOff>81915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3797300" y="13209905"/>
          <a:ext cx="8382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15875</xdr:rowOff>
    </xdr:from>
    <xdr:ext cx="534670" cy="259080"/>
    <xdr:sp macro="" textlink="">
      <xdr:nvSpPr>
        <xdr:cNvPr id="182" name="維持補修費平均値テキスト">
          <a:extLst>
            <a:ext uri="{FF2B5EF4-FFF2-40B4-BE49-F238E27FC236}">
              <a16:creationId xmlns:a16="http://schemas.microsoft.com/office/drawing/2014/main" id="{00000000-0008-0000-0600-0000B6000000}"/>
            </a:ext>
          </a:extLst>
        </xdr:cNvPr>
        <xdr:cNvSpPr txBox="1"/>
      </xdr:nvSpPr>
      <xdr:spPr>
        <a:xfrm>
          <a:off x="4686300" y="128746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17,443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164465</xdr:rowOff>
    </xdr:from>
    <xdr:to>
      <xdr:col>24</xdr:col>
      <xdr:colOff>114300</xdr:colOff>
      <xdr:row>76</xdr:row>
      <xdr:rowOff>94615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4584700" y="1302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46990</xdr:rowOff>
    </xdr:from>
    <xdr:to>
      <xdr:col>19</xdr:col>
      <xdr:colOff>177800</xdr:colOff>
      <xdr:row>77</xdr:row>
      <xdr:rowOff>81915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908300" y="1324864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89535</xdr:rowOff>
    </xdr:from>
    <xdr:to>
      <xdr:col>20</xdr:col>
      <xdr:colOff>38100</xdr:colOff>
      <xdr:row>77</xdr:row>
      <xdr:rowOff>19685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3746500" y="1311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75</xdr:row>
      <xdr:rowOff>36195</xdr:rowOff>
    </xdr:from>
    <xdr:ext cx="530225"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529965" y="128949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14,479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46990</xdr:rowOff>
    </xdr:from>
    <xdr:to>
      <xdr:col>15</xdr:col>
      <xdr:colOff>50800</xdr:colOff>
      <xdr:row>78</xdr:row>
      <xdr:rowOff>136525</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2019300" y="13248640"/>
          <a:ext cx="889000" cy="260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72390</xdr:rowOff>
    </xdr:from>
    <xdr:to>
      <xdr:col>15</xdr:col>
      <xdr:colOff>101600</xdr:colOff>
      <xdr:row>77</xdr:row>
      <xdr:rowOff>2540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2857500" y="1310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75</xdr:row>
      <xdr:rowOff>19050</xdr:rowOff>
    </xdr:from>
    <xdr:ext cx="530225" cy="25463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640965" y="128778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15,012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136525</xdr:rowOff>
    </xdr:from>
    <xdr:to>
      <xdr:col>10</xdr:col>
      <xdr:colOff>114300</xdr:colOff>
      <xdr:row>78</xdr:row>
      <xdr:rowOff>155575</xdr:rowOff>
    </xdr:to>
    <xdr:cxnSp macro="">
      <xdr:nvCxnSpPr>
        <xdr:cNvPr id="190" name="直線コネクタ 189">
          <a:extLst>
            <a:ext uri="{FF2B5EF4-FFF2-40B4-BE49-F238E27FC236}">
              <a16:creationId xmlns:a16="http://schemas.microsoft.com/office/drawing/2014/main" id="{00000000-0008-0000-0600-0000BE000000}"/>
            </a:ext>
          </a:extLst>
        </xdr:cNvPr>
        <xdr:cNvCxnSpPr/>
      </xdr:nvCxnSpPr>
      <xdr:spPr>
        <a:xfrm flipV="1">
          <a:off x="1130300" y="1350962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104775</xdr:rowOff>
    </xdr:from>
    <xdr:to>
      <xdr:col>10</xdr:col>
      <xdr:colOff>165100</xdr:colOff>
      <xdr:row>77</xdr:row>
      <xdr:rowOff>34925</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968500" y="1313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75</xdr:row>
      <xdr:rowOff>52070</xdr:rowOff>
    </xdr:from>
    <xdr:ext cx="530225" cy="25463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751965" y="1291082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14,017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17780</xdr:rowOff>
    </xdr:from>
    <xdr:to>
      <xdr:col>6</xdr:col>
      <xdr:colOff>38100</xdr:colOff>
      <xdr:row>77</xdr:row>
      <xdr:rowOff>119380</xdr:rowOff>
    </xdr:to>
    <xdr:sp macro="" textlink="">
      <xdr:nvSpPr>
        <xdr:cNvPr id="193" name="フローチャート: 判断 192">
          <a:extLst>
            <a:ext uri="{FF2B5EF4-FFF2-40B4-BE49-F238E27FC236}">
              <a16:creationId xmlns:a16="http://schemas.microsoft.com/office/drawing/2014/main" id="{00000000-0008-0000-0600-0000C1000000}"/>
            </a:ext>
          </a:extLst>
        </xdr:cNvPr>
        <xdr:cNvSpPr/>
      </xdr:nvSpPr>
      <xdr:spPr>
        <a:xfrm>
          <a:off x="1079500" y="1321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75</xdr:row>
      <xdr:rowOff>135890</xdr:rowOff>
    </xdr:from>
    <xdr:ext cx="530225"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862965" y="129946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11,435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128905</xdr:rowOff>
    </xdr:from>
    <xdr:to>
      <xdr:col>24</xdr:col>
      <xdr:colOff>114300</xdr:colOff>
      <xdr:row>77</xdr:row>
      <xdr:rowOff>59055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4584700" y="1315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107315</xdr:rowOff>
    </xdr:from>
    <xdr:ext cx="534670" cy="259080"/>
    <xdr:sp macro="" textlink="">
      <xdr:nvSpPr>
        <xdr:cNvPr id="201" name="維持補修費該当値テキスト">
          <a:extLst>
            <a:ext uri="{FF2B5EF4-FFF2-40B4-BE49-F238E27FC236}">
              <a16:creationId xmlns:a16="http://schemas.microsoft.com/office/drawing/2014/main" id="{00000000-0008-0000-0600-0000C9000000}"/>
            </a:ext>
          </a:extLst>
        </xdr:cNvPr>
        <xdr:cNvSpPr txBox="1"/>
      </xdr:nvSpPr>
      <xdr:spPr>
        <a:xfrm>
          <a:off x="4686300" y="131375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13,282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31115</xdr:rowOff>
    </xdr:from>
    <xdr:to>
      <xdr:col>20</xdr:col>
      <xdr:colOff>38100</xdr:colOff>
      <xdr:row>77</xdr:row>
      <xdr:rowOff>132715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3746500" y="1323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77</xdr:row>
      <xdr:rowOff>123825</xdr:rowOff>
    </xdr:from>
    <xdr:ext cx="530225" cy="25463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3529965" y="1332547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11,026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167640</xdr:rowOff>
    </xdr:from>
    <xdr:to>
      <xdr:col>15</xdr:col>
      <xdr:colOff>101600</xdr:colOff>
      <xdr:row>77</xdr:row>
      <xdr:rowOff>97790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2857500" y="1319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77</xdr:row>
      <xdr:rowOff>88900</xdr:rowOff>
    </xdr:from>
    <xdr:ext cx="530225" cy="25463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2640965" y="132905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12,098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86360</xdr:rowOff>
    </xdr:from>
    <xdr:to>
      <xdr:col>10</xdr:col>
      <xdr:colOff>165100</xdr:colOff>
      <xdr:row>79</xdr:row>
      <xdr:rowOff>15875</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968500" y="13459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6985</xdr:rowOff>
    </xdr:from>
    <xdr:ext cx="465455" cy="25463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1784350" y="1355153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104775</xdr:rowOff>
    </xdr:from>
    <xdr:to>
      <xdr:col>6</xdr:col>
      <xdr:colOff>38100</xdr:colOff>
      <xdr:row>79</xdr:row>
      <xdr:rowOff>34925</xdr:rowOff>
    </xdr:to>
    <xdr:sp macro="" textlink="">
      <xdr:nvSpPr>
        <xdr:cNvPr id="208" name="楕円 207">
          <a:extLst>
            <a:ext uri="{FF2B5EF4-FFF2-40B4-BE49-F238E27FC236}">
              <a16:creationId xmlns:a16="http://schemas.microsoft.com/office/drawing/2014/main" id="{00000000-0008-0000-0600-0000D0000000}"/>
            </a:ext>
          </a:extLst>
        </xdr:cNvPr>
        <xdr:cNvSpPr/>
      </xdr:nvSpPr>
      <xdr:spPr>
        <a:xfrm>
          <a:off x="1079500" y="1347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26035</xdr:rowOff>
    </xdr:from>
    <xdr:ext cx="465455" cy="259080"/>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895350" y="1357058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156,106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6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5440" cy="220980"/>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723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4475" cy="25463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513080" y="17256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463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230505" y="16603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1185" cy="25463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370" y="15951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1185" cy="2584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370" y="15624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1185" cy="259080"/>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370" y="15297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185" cy="25463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166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扶助費グラフ枠">
          <a:extLst>
            <a:ext uri="{FF2B5EF4-FFF2-40B4-BE49-F238E27FC236}">
              <a16:creationId xmlns:a16="http://schemas.microsoft.com/office/drawing/2014/main" id="{00000000-0008-0000-0600-0000EB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27305</xdr:rowOff>
    </xdr:from>
    <xdr:to>
      <xdr:col>24</xdr:col>
      <xdr:colOff>62865</xdr:colOff>
      <xdr:row>98</xdr:row>
      <xdr:rowOff>84455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4633595" y="15629255"/>
          <a:ext cx="127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88265</xdr:rowOff>
    </xdr:from>
    <xdr:ext cx="534670" cy="254635"/>
    <xdr:sp macro="" textlink="">
      <xdr:nvSpPr>
        <xdr:cNvPr id="237" name="扶助費最小値テキスト">
          <a:extLst>
            <a:ext uri="{FF2B5EF4-FFF2-40B4-BE49-F238E27FC236}">
              <a16:creationId xmlns:a16="http://schemas.microsoft.com/office/drawing/2014/main" id="{00000000-0008-0000-0600-0000ED000000}"/>
            </a:ext>
          </a:extLst>
        </xdr:cNvPr>
        <xdr:cNvSpPr txBox="1"/>
      </xdr:nvSpPr>
      <xdr:spPr>
        <a:xfrm>
          <a:off x="4686300" y="1689036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47,068</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84455</xdr:rowOff>
    </xdr:from>
    <xdr:to>
      <xdr:col>24</xdr:col>
      <xdr:colOff>152400</xdr:colOff>
      <xdr:row>98</xdr:row>
      <xdr:rowOff>84455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6886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145415</xdr:rowOff>
    </xdr:from>
    <xdr:ext cx="598805" cy="254635"/>
    <xdr:sp macro="" textlink="">
      <xdr:nvSpPr>
        <xdr:cNvPr id="239" name="扶助費最大値テキスト">
          <a:extLst>
            <a:ext uri="{FF2B5EF4-FFF2-40B4-BE49-F238E27FC236}">
              <a16:creationId xmlns:a16="http://schemas.microsoft.com/office/drawing/2014/main" id="{00000000-0008-0000-0600-0000EF000000}"/>
            </a:ext>
          </a:extLst>
        </xdr:cNvPr>
        <xdr:cNvSpPr txBox="1"/>
      </xdr:nvSpPr>
      <xdr:spPr>
        <a:xfrm>
          <a:off x="4686300" y="1540446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162,593</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27305</xdr:rowOff>
    </xdr:from>
    <xdr:to>
      <xdr:col>24</xdr:col>
      <xdr:colOff>152400</xdr:colOff>
      <xdr:row>91</xdr:row>
      <xdr:rowOff>27305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4546600" y="15629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90805</xdr:rowOff>
    </xdr:from>
    <xdr:to>
      <xdr:col>24</xdr:col>
      <xdr:colOff>63500</xdr:colOff>
      <xdr:row>93</xdr:row>
      <xdr:rowOff>103505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3797300" y="16035655"/>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52070</xdr:rowOff>
    </xdr:from>
    <xdr:ext cx="598805" cy="254635"/>
    <xdr:sp macro="" textlink="">
      <xdr:nvSpPr>
        <xdr:cNvPr id="242" name="扶助費平均値テキスト">
          <a:extLst>
            <a:ext uri="{FF2B5EF4-FFF2-40B4-BE49-F238E27FC236}">
              <a16:creationId xmlns:a16="http://schemas.microsoft.com/office/drawing/2014/main" id="{00000000-0008-0000-0600-0000F2000000}"/>
            </a:ext>
          </a:extLst>
        </xdr:cNvPr>
        <xdr:cNvSpPr txBox="1"/>
      </xdr:nvSpPr>
      <xdr:spPr>
        <a:xfrm>
          <a:off x="4686300" y="16168370"/>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106,378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73660</xdr:rowOff>
    </xdr:from>
    <xdr:to>
      <xdr:col>24</xdr:col>
      <xdr:colOff>114300</xdr:colOff>
      <xdr:row>95</xdr:row>
      <xdr:rowOff>3810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4584700" y="1618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103505</xdr:rowOff>
    </xdr:from>
    <xdr:to>
      <xdr:col>19</xdr:col>
      <xdr:colOff>177800</xdr:colOff>
      <xdr:row>94</xdr:row>
      <xdr:rowOff>74930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908300" y="16048355"/>
          <a:ext cx="889000" cy="142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112395</xdr:rowOff>
    </xdr:from>
    <xdr:to>
      <xdr:col>20</xdr:col>
      <xdr:colOff>38100</xdr:colOff>
      <xdr:row>95</xdr:row>
      <xdr:rowOff>42545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3746500" y="1622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95</xdr:row>
      <xdr:rowOff>33655</xdr:rowOff>
    </xdr:from>
    <xdr:ext cx="594360" cy="2584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497580" y="1632140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102,844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93</xdr:row>
      <xdr:rowOff>95885</xdr:rowOff>
    </xdr:from>
    <xdr:to>
      <xdr:col>15</xdr:col>
      <xdr:colOff>50800</xdr:colOff>
      <xdr:row>94</xdr:row>
      <xdr:rowOff>74930</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a:off x="2019300" y="16040735"/>
          <a:ext cx="8890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35560</xdr:rowOff>
    </xdr:from>
    <xdr:to>
      <xdr:col>15</xdr:col>
      <xdr:colOff>101600</xdr:colOff>
      <xdr:row>95</xdr:row>
      <xdr:rowOff>137160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2857500" y="1632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128270</xdr:rowOff>
    </xdr:from>
    <xdr:ext cx="530225"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640965" y="164160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94,172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93</xdr:row>
      <xdr:rowOff>95885</xdr:rowOff>
    </xdr:from>
    <xdr:to>
      <xdr:col>10</xdr:col>
      <xdr:colOff>114300</xdr:colOff>
      <xdr:row>95</xdr:row>
      <xdr:rowOff>50800</xdr:rowOff>
    </xdr:to>
    <xdr:cxnSp macro="">
      <xdr:nvCxnSpPr>
        <xdr:cNvPr id="250" name="直線コネクタ 249">
          <a:extLst>
            <a:ext uri="{FF2B5EF4-FFF2-40B4-BE49-F238E27FC236}">
              <a16:creationId xmlns:a16="http://schemas.microsoft.com/office/drawing/2014/main" id="{00000000-0008-0000-0600-0000FA000000}"/>
            </a:ext>
          </a:extLst>
        </xdr:cNvPr>
        <xdr:cNvCxnSpPr/>
      </xdr:nvCxnSpPr>
      <xdr:spPr>
        <a:xfrm flipV="1">
          <a:off x="1130300" y="16040735"/>
          <a:ext cx="889000" cy="297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95885</xdr:rowOff>
    </xdr:from>
    <xdr:to>
      <xdr:col>10</xdr:col>
      <xdr:colOff>165100</xdr:colOff>
      <xdr:row>95</xdr:row>
      <xdr:rowOff>26035</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968500" y="1621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17780</xdr:rowOff>
    </xdr:from>
    <xdr:ext cx="594360" cy="25463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719580" y="1630553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104,382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6350</xdr:rowOff>
    </xdr:from>
    <xdr:to>
      <xdr:col>6</xdr:col>
      <xdr:colOff>38100</xdr:colOff>
      <xdr:row>96</xdr:row>
      <xdr:rowOff>107315</xdr:rowOff>
    </xdr:to>
    <xdr:sp macro="" textlink="">
      <xdr:nvSpPr>
        <xdr:cNvPr id="253" name="フローチャート: 判断 252">
          <a:extLst>
            <a:ext uri="{FF2B5EF4-FFF2-40B4-BE49-F238E27FC236}">
              <a16:creationId xmlns:a16="http://schemas.microsoft.com/office/drawing/2014/main" id="{00000000-0008-0000-0600-0000FD000000}"/>
            </a:ext>
          </a:extLst>
        </xdr:cNvPr>
        <xdr:cNvSpPr/>
      </xdr:nvSpPr>
      <xdr:spPr>
        <a:xfrm>
          <a:off x="1079500" y="16465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98425</xdr:rowOff>
    </xdr:from>
    <xdr:ext cx="530225" cy="25463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862965" y="1655762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81,150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93</xdr:row>
      <xdr:rowOff>40640</xdr:rowOff>
    </xdr:from>
    <xdr:to>
      <xdr:col>24</xdr:col>
      <xdr:colOff>114300</xdr:colOff>
      <xdr:row>93</xdr:row>
      <xdr:rowOff>141605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4584700" y="159854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63500</xdr:rowOff>
    </xdr:from>
    <xdr:ext cx="598805" cy="254635"/>
    <xdr:sp macro="" textlink="">
      <xdr:nvSpPr>
        <xdr:cNvPr id="261" name="扶助費該当値テキスト">
          <a:extLst>
            <a:ext uri="{FF2B5EF4-FFF2-40B4-BE49-F238E27FC236}">
              <a16:creationId xmlns:a16="http://schemas.microsoft.com/office/drawing/2014/main" id="{00000000-0008-0000-0600-000005010000}"/>
            </a:ext>
          </a:extLst>
        </xdr:cNvPr>
        <xdr:cNvSpPr txBox="1"/>
      </xdr:nvSpPr>
      <xdr:spPr>
        <a:xfrm>
          <a:off x="4686300" y="1583690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125,268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93</xdr:row>
      <xdr:rowOff>52705</xdr:rowOff>
    </xdr:from>
    <xdr:to>
      <xdr:col>20</xdr:col>
      <xdr:colOff>38100</xdr:colOff>
      <xdr:row>93</xdr:row>
      <xdr:rowOff>154940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3746500" y="159975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91</xdr:row>
      <xdr:rowOff>170815</xdr:rowOff>
    </xdr:from>
    <xdr:ext cx="594360" cy="2584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3497580" y="1577276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124,097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94</xdr:row>
      <xdr:rowOff>24130</xdr:rowOff>
    </xdr:from>
    <xdr:to>
      <xdr:col>15</xdr:col>
      <xdr:colOff>101600</xdr:colOff>
      <xdr:row>94</xdr:row>
      <xdr:rowOff>125730</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2857500" y="1614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92</xdr:row>
      <xdr:rowOff>142240</xdr:rowOff>
    </xdr:from>
    <xdr:ext cx="594360" cy="259080"/>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2608580" y="1591564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110,944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93</xdr:row>
      <xdr:rowOff>45085</xdr:rowOff>
    </xdr:from>
    <xdr:to>
      <xdr:col>10</xdr:col>
      <xdr:colOff>165100</xdr:colOff>
      <xdr:row>93</xdr:row>
      <xdr:rowOff>146685</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968500" y="1598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91</xdr:row>
      <xdr:rowOff>163195</xdr:rowOff>
    </xdr:from>
    <xdr:ext cx="594360" cy="259080"/>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1719580" y="1576514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124,787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94</xdr:row>
      <xdr:rowOff>171450</xdr:rowOff>
    </xdr:from>
    <xdr:to>
      <xdr:col>6</xdr:col>
      <xdr:colOff>38100</xdr:colOff>
      <xdr:row>95</xdr:row>
      <xdr:rowOff>101600</xdr:rowOff>
    </xdr:to>
    <xdr:sp macro="" textlink="">
      <xdr:nvSpPr>
        <xdr:cNvPr id="268" name="楕円 267">
          <a:extLst>
            <a:ext uri="{FF2B5EF4-FFF2-40B4-BE49-F238E27FC236}">
              <a16:creationId xmlns:a16="http://schemas.microsoft.com/office/drawing/2014/main" id="{00000000-0008-0000-0600-00000C010000}"/>
            </a:ext>
          </a:extLst>
        </xdr:cNvPr>
        <xdr:cNvSpPr/>
      </xdr:nvSpPr>
      <xdr:spPr>
        <a:xfrm>
          <a:off x="1079500" y="1628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93</xdr:row>
      <xdr:rowOff>118110</xdr:rowOff>
    </xdr:from>
    <xdr:ext cx="530225" cy="259080"/>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862965" y="160629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97,445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95,941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6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5440" cy="22098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565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40</xdr:row>
      <xdr:rowOff>111760</xdr:rowOff>
    </xdr:from>
    <xdr:ext cx="244475" cy="25463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080" y="6969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37</xdr:row>
      <xdr:rowOff>168910</xdr:rowOff>
    </xdr:from>
    <xdr:ext cx="591185" cy="25463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370" y="65125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35</xdr:row>
      <xdr:rowOff>54610</xdr:rowOff>
    </xdr:from>
    <xdr:ext cx="591185" cy="25463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370" y="60553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111760</xdr:rowOff>
    </xdr:from>
    <xdr:ext cx="591185" cy="25463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370" y="55981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168910</xdr:rowOff>
    </xdr:from>
    <xdr:ext cx="591185" cy="25463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370" y="51409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1185" cy="25463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a16="http://schemas.microsoft.com/office/drawing/2014/main" id="{00000000-0008-0000-0600-000023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136525</xdr:rowOff>
    </xdr:from>
    <xdr:to>
      <xdr:col>54</xdr:col>
      <xdr:colOff>189865</xdr:colOff>
      <xdr:row>39</xdr:row>
      <xdr:rowOff>8255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10475595" y="5280025"/>
          <a:ext cx="1270" cy="141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12065</xdr:rowOff>
    </xdr:from>
    <xdr:ext cx="534670" cy="259080"/>
    <xdr:sp macro="" textlink="">
      <xdr:nvSpPr>
        <xdr:cNvPr id="293" name="補助費等最小値テキスト">
          <a:extLst>
            <a:ext uri="{FF2B5EF4-FFF2-40B4-BE49-F238E27FC236}">
              <a16:creationId xmlns:a16="http://schemas.microsoft.com/office/drawing/2014/main" id="{00000000-0008-0000-0600-000025010000}"/>
            </a:ext>
          </a:extLst>
        </xdr:cNvPr>
        <xdr:cNvSpPr txBox="1"/>
      </xdr:nvSpPr>
      <xdr:spPr>
        <a:xfrm>
          <a:off x="10528300" y="66986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91,204</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8255</xdr:rowOff>
    </xdr:from>
    <xdr:to>
      <xdr:col>55</xdr:col>
      <xdr:colOff>88900</xdr:colOff>
      <xdr:row>39</xdr:row>
      <xdr:rowOff>8255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694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83185</xdr:rowOff>
    </xdr:from>
    <xdr:ext cx="598805" cy="259080"/>
    <xdr:sp macro="" textlink="">
      <xdr:nvSpPr>
        <xdr:cNvPr id="295" name="補助費等最大値テキスト">
          <a:extLst>
            <a:ext uri="{FF2B5EF4-FFF2-40B4-BE49-F238E27FC236}">
              <a16:creationId xmlns:a16="http://schemas.microsoft.com/office/drawing/2014/main" id="{00000000-0008-0000-0600-000027010000}"/>
            </a:ext>
          </a:extLst>
        </xdr:cNvPr>
        <xdr:cNvSpPr txBox="1"/>
      </xdr:nvSpPr>
      <xdr:spPr>
        <a:xfrm>
          <a:off x="10528300" y="50552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400,695</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136525</xdr:rowOff>
    </xdr:from>
    <xdr:to>
      <xdr:col>55</xdr:col>
      <xdr:colOff>88900</xdr:colOff>
      <xdr:row>30</xdr:row>
      <xdr:rowOff>136525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5280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103505</xdr:rowOff>
    </xdr:from>
    <xdr:to>
      <xdr:col>55</xdr:col>
      <xdr:colOff>0</xdr:colOff>
      <xdr:row>37</xdr:row>
      <xdr:rowOff>138430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9639300" y="6447155"/>
          <a:ext cx="8382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103505</xdr:rowOff>
    </xdr:from>
    <xdr:ext cx="598805" cy="259080"/>
    <xdr:sp macro="" textlink="">
      <xdr:nvSpPr>
        <xdr:cNvPr id="298" name="補助費等平均値テキスト">
          <a:extLst>
            <a:ext uri="{FF2B5EF4-FFF2-40B4-BE49-F238E27FC236}">
              <a16:creationId xmlns:a16="http://schemas.microsoft.com/office/drawing/2014/main" id="{00000000-0008-0000-0600-00002A010000}"/>
            </a:ext>
          </a:extLst>
        </xdr:cNvPr>
        <xdr:cNvSpPr txBox="1"/>
      </xdr:nvSpPr>
      <xdr:spPr>
        <a:xfrm>
          <a:off x="10528300" y="61042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176,747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80645</xdr:rowOff>
    </xdr:from>
    <xdr:to>
      <xdr:col>55</xdr:col>
      <xdr:colOff>50800</xdr:colOff>
      <xdr:row>37</xdr:row>
      <xdr:rowOff>10795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104267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55245</xdr:rowOff>
    </xdr:from>
    <xdr:to>
      <xdr:col>50</xdr:col>
      <xdr:colOff>114300</xdr:colOff>
      <xdr:row>37</xdr:row>
      <xdr:rowOff>103505</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8750300" y="6398895"/>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121920</xdr:rowOff>
    </xdr:from>
    <xdr:to>
      <xdr:col>50</xdr:col>
      <xdr:colOff>165100</xdr:colOff>
      <xdr:row>37</xdr:row>
      <xdr:rowOff>52070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95885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35</xdr:row>
      <xdr:rowOff>68580</xdr:rowOff>
    </xdr:from>
    <xdr:ext cx="594360" cy="25908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339580" y="606933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167,756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55245</xdr:rowOff>
    </xdr:from>
    <xdr:to>
      <xdr:col>45</xdr:col>
      <xdr:colOff>177800</xdr:colOff>
      <xdr:row>38</xdr:row>
      <xdr:rowOff>36195</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flipV="1">
          <a:off x="7861300" y="6398895"/>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134620</xdr:rowOff>
    </xdr:from>
    <xdr:to>
      <xdr:col>46</xdr:col>
      <xdr:colOff>38100</xdr:colOff>
      <xdr:row>37</xdr:row>
      <xdr:rowOff>64770</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8699500" y="630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35</xdr:row>
      <xdr:rowOff>81280</xdr:rowOff>
    </xdr:from>
    <xdr:ext cx="59436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450580" y="608203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165,012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35</xdr:row>
      <xdr:rowOff>29210</xdr:rowOff>
    </xdr:from>
    <xdr:to>
      <xdr:col>41</xdr:col>
      <xdr:colOff>50800</xdr:colOff>
      <xdr:row>38</xdr:row>
      <xdr:rowOff>36195</xdr:rowOff>
    </xdr:to>
    <xdr:cxnSp macro="">
      <xdr:nvCxnSpPr>
        <xdr:cNvPr id="306" name="直線コネクタ 305">
          <a:extLst>
            <a:ext uri="{FF2B5EF4-FFF2-40B4-BE49-F238E27FC236}">
              <a16:creationId xmlns:a16="http://schemas.microsoft.com/office/drawing/2014/main" id="{00000000-0008-0000-0600-000032010000}"/>
            </a:ext>
          </a:extLst>
        </xdr:cNvPr>
        <xdr:cNvCxnSpPr/>
      </xdr:nvCxnSpPr>
      <xdr:spPr>
        <a:xfrm>
          <a:off x="6972300" y="6029960"/>
          <a:ext cx="889000" cy="521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35</xdr:row>
      <xdr:rowOff>138430</xdr:rowOff>
    </xdr:from>
    <xdr:ext cx="59436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561580" y="613918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152,565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34</xdr:row>
      <xdr:rowOff>105410</xdr:rowOff>
    </xdr:from>
    <xdr:to>
      <xdr:col>36</xdr:col>
      <xdr:colOff>165100</xdr:colOff>
      <xdr:row>35</xdr:row>
      <xdr:rowOff>35560</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6921500" y="593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33</xdr:row>
      <xdr:rowOff>52070</xdr:rowOff>
    </xdr:from>
    <xdr:ext cx="594360" cy="25463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672580" y="570992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246,458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87630</xdr:rowOff>
    </xdr:from>
    <xdr:to>
      <xdr:col>55</xdr:col>
      <xdr:colOff>50800</xdr:colOff>
      <xdr:row>38</xdr:row>
      <xdr:rowOff>17780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104267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66040</xdr:rowOff>
    </xdr:from>
    <xdr:ext cx="598805" cy="254635"/>
    <xdr:sp macro="" textlink="">
      <xdr:nvSpPr>
        <xdr:cNvPr id="317" name="補助費等該当値テキスト">
          <a:extLst>
            <a:ext uri="{FF2B5EF4-FFF2-40B4-BE49-F238E27FC236}">
              <a16:creationId xmlns:a16="http://schemas.microsoft.com/office/drawing/2014/main" id="{00000000-0008-0000-0600-00003D010000}"/>
            </a:ext>
          </a:extLst>
        </xdr:cNvPr>
        <xdr:cNvSpPr txBox="1"/>
      </xdr:nvSpPr>
      <xdr:spPr>
        <a:xfrm>
          <a:off x="10528300" y="640969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137,784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52705</xdr:rowOff>
    </xdr:from>
    <xdr:to>
      <xdr:col>50</xdr:col>
      <xdr:colOff>165100</xdr:colOff>
      <xdr:row>37</xdr:row>
      <xdr:rowOff>154940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9588500" y="63963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37</xdr:row>
      <xdr:rowOff>145415</xdr:rowOff>
    </xdr:from>
    <xdr:ext cx="594360" cy="25463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9339580" y="648906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145,385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4445</xdr:rowOff>
    </xdr:from>
    <xdr:to>
      <xdr:col>46</xdr:col>
      <xdr:colOff>38100</xdr:colOff>
      <xdr:row>37</xdr:row>
      <xdr:rowOff>106045</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8699500" y="634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37</xdr:row>
      <xdr:rowOff>97790</xdr:rowOff>
    </xdr:from>
    <xdr:ext cx="594360" cy="25463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8450580" y="644144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155,956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156845</xdr:rowOff>
    </xdr:from>
    <xdr:to>
      <xdr:col>41</xdr:col>
      <xdr:colOff>101600</xdr:colOff>
      <xdr:row>38</xdr:row>
      <xdr:rowOff>86995</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7810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38</xdr:row>
      <xdr:rowOff>78740</xdr:rowOff>
    </xdr:from>
    <xdr:ext cx="594360" cy="259080"/>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7561580" y="659384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122,572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34</xdr:row>
      <xdr:rowOff>149860</xdr:rowOff>
    </xdr:from>
    <xdr:to>
      <xdr:col>36</xdr:col>
      <xdr:colOff>165100</xdr:colOff>
      <xdr:row>35</xdr:row>
      <xdr:rowOff>80010</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6921500" y="597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35</xdr:row>
      <xdr:rowOff>71120</xdr:rowOff>
    </xdr:from>
    <xdr:ext cx="594360" cy="259080"/>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672580" y="607187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236,652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76,856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5440" cy="220980"/>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565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4475" cy="25908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080" y="10072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144145</xdr:rowOff>
    </xdr:from>
    <xdr:ext cx="591185" cy="25463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370" y="974534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54</xdr:row>
      <xdr:rowOff>160655</xdr:rowOff>
    </xdr:from>
    <xdr:ext cx="591185" cy="259080"/>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370" y="94189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6350</xdr:rowOff>
    </xdr:from>
    <xdr:ext cx="591185" cy="25463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370" y="9093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91185" cy="2584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370" y="8766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91185" cy="259080"/>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370" y="8439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1185" cy="25463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370" y="811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a:extLst>
            <a:ext uri="{FF2B5EF4-FFF2-40B4-BE49-F238E27FC236}">
              <a16:creationId xmlns:a16="http://schemas.microsoft.com/office/drawing/2014/main" id="{00000000-0008-0000-0600-00005E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104140</xdr:rowOff>
    </xdr:from>
    <xdr:to>
      <xdr:col>54</xdr:col>
      <xdr:colOff>189865</xdr:colOff>
      <xdr:row>58</xdr:row>
      <xdr:rowOff>153670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10475595" y="8505190"/>
          <a:ext cx="1270" cy="1592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157480</xdr:rowOff>
    </xdr:from>
    <xdr:ext cx="534670" cy="254635"/>
    <xdr:sp macro="" textlink="">
      <xdr:nvSpPr>
        <xdr:cNvPr id="352" name="普通建設事業費最小値テキスト">
          <a:extLst>
            <a:ext uri="{FF2B5EF4-FFF2-40B4-BE49-F238E27FC236}">
              <a16:creationId xmlns:a16="http://schemas.microsoft.com/office/drawing/2014/main" id="{00000000-0008-0000-0600-000060010000}"/>
            </a:ext>
          </a:extLst>
        </xdr:cNvPr>
        <xdr:cNvSpPr txBox="1"/>
      </xdr:nvSpPr>
      <xdr:spPr>
        <a:xfrm>
          <a:off x="10528300" y="1010158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35,706</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153670</xdr:rowOff>
    </xdr:from>
    <xdr:to>
      <xdr:col>55</xdr:col>
      <xdr:colOff>88900</xdr:colOff>
      <xdr:row>58</xdr:row>
      <xdr:rowOff>153670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10097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50800</xdr:rowOff>
    </xdr:from>
    <xdr:ext cx="598805" cy="259080"/>
    <xdr:sp macro="" textlink="">
      <xdr:nvSpPr>
        <xdr:cNvPr id="354" name="普通建設事業費最大値テキスト">
          <a:extLst>
            <a:ext uri="{FF2B5EF4-FFF2-40B4-BE49-F238E27FC236}">
              <a16:creationId xmlns:a16="http://schemas.microsoft.com/office/drawing/2014/main" id="{00000000-0008-0000-0600-000062010000}"/>
            </a:ext>
          </a:extLst>
        </xdr:cNvPr>
        <xdr:cNvSpPr txBox="1"/>
      </xdr:nvSpPr>
      <xdr:spPr>
        <a:xfrm>
          <a:off x="10528300" y="82804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523,345</a:t>
          </a:r>
          <a:endParaRPr kumimoji="1" lang="ja-JP" altLang="en-US" sz="1000" b="1">
            <a:latin typeface="ＭＳ Ｐゴシック"/>
            <a:ea typeface="ＭＳ Ｐゴシック"/>
          </a:endParaRPr>
        </a:p>
      </xdr:txBody>
    </xdr:sp>
    <xdr:clientData/>
  </xdr:oneCellAnchor>
  <xdr:twoCellAnchor>
    <xdr:from>
      <xdr:col>54</xdr:col>
      <xdr:colOff>101600</xdr:colOff>
      <xdr:row>49</xdr:row>
      <xdr:rowOff>104140</xdr:rowOff>
    </xdr:from>
    <xdr:to>
      <xdr:col>55</xdr:col>
      <xdr:colOff>88900</xdr:colOff>
      <xdr:row>49</xdr:row>
      <xdr:rowOff>104140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850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85090</xdr:rowOff>
    </xdr:from>
    <xdr:to>
      <xdr:col>55</xdr:col>
      <xdr:colOff>0</xdr:colOff>
      <xdr:row>58</xdr:row>
      <xdr:rowOff>90170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9639300" y="1002919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52070</xdr:rowOff>
    </xdr:from>
    <xdr:ext cx="598805" cy="254635"/>
    <xdr:sp macro="" textlink="">
      <xdr:nvSpPr>
        <xdr:cNvPr id="357" name="普通建設事業費平均値テキスト">
          <a:extLst>
            <a:ext uri="{FF2B5EF4-FFF2-40B4-BE49-F238E27FC236}">
              <a16:creationId xmlns:a16="http://schemas.microsoft.com/office/drawing/2014/main" id="{00000000-0008-0000-0600-000065010000}"/>
            </a:ext>
          </a:extLst>
        </xdr:cNvPr>
        <xdr:cNvSpPr txBox="1"/>
      </xdr:nvSpPr>
      <xdr:spPr>
        <a:xfrm>
          <a:off x="10528300" y="9481820"/>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163,245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29210</xdr:rowOff>
    </xdr:from>
    <xdr:to>
      <xdr:col>55</xdr:col>
      <xdr:colOff>50800</xdr:colOff>
      <xdr:row>56</xdr:row>
      <xdr:rowOff>130810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10426700" y="963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85090</xdr:rowOff>
    </xdr:from>
    <xdr:to>
      <xdr:col>50</xdr:col>
      <xdr:colOff>114300</xdr:colOff>
      <xdr:row>58</xdr:row>
      <xdr:rowOff>103505</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8750300" y="1002919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133350</xdr:rowOff>
    </xdr:from>
    <xdr:to>
      <xdr:col>50</xdr:col>
      <xdr:colOff>165100</xdr:colOff>
      <xdr:row>57</xdr:row>
      <xdr:rowOff>63500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95885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55</xdr:row>
      <xdr:rowOff>80010</xdr:rowOff>
    </xdr:from>
    <xdr:ext cx="59436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339580" y="9509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131,480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103505</xdr:rowOff>
    </xdr:from>
    <xdr:to>
      <xdr:col>45</xdr:col>
      <xdr:colOff>177800</xdr:colOff>
      <xdr:row>58</xdr:row>
      <xdr:rowOff>154940</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flipV="1">
          <a:off x="7861300" y="1004760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156845</xdr:rowOff>
    </xdr:from>
    <xdr:to>
      <xdr:col>46</xdr:col>
      <xdr:colOff>38100</xdr:colOff>
      <xdr:row>57</xdr:row>
      <xdr:rowOff>86995</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8699500" y="975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55</xdr:row>
      <xdr:rowOff>103505</xdr:rowOff>
    </xdr:from>
    <xdr:ext cx="59436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450580" y="953325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124,145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18415</xdr:rowOff>
    </xdr:from>
    <xdr:to>
      <xdr:col>41</xdr:col>
      <xdr:colOff>50800</xdr:colOff>
      <xdr:row>58</xdr:row>
      <xdr:rowOff>154940</xdr:rowOff>
    </xdr:to>
    <xdr:cxnSp macro="">
      <xdr:nvCxnSpPr>
        <xdr:cNvPr id="365" name="直線コネクタ 364">
          <a:extLst>
            <a:ext uri="{FF2B5EF4-FFF2-40B4-BE49-F238E27FC236}">
              <a16:creationId xmlns:a16="http://schemas.microsoft.com/office/drawing/2014/main" id="{00000000-0008-0000-0600-00006D010000}"/>
            </a:ext>
          </a:extLst>
        </xdr:cNvPr>
        <xdr:cNvCxnSpPr/>
      </xdr:nvCxnSpPr>
      <xdr:spPr>
        <a:xfrm>
          <a:off x="6972300" y="9962515"/>
          <a:ext cx="889000"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15875</xdr:rowOff>
    </xdr:from>
    <xdr:to>
      <xdr:col>41</xdr:col>
      <xdr:colOff>101600</xdr:colOff>
      <xdr:row>57</xdr:row>
      <xdr:rowOff>117475</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7810500" y="978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55</xdr:row>
      <xdr:rowOff>133985</xdr:rowOff>
    </xdr:from>
    <xdr:ext cx="594360" cy="25463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561580" y="956373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114,841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169545</xdr:rowOff>
    </xdr:from>
    <xdr:to>
      <xdr:col>36</xdr:col>
      <xdr:colOff>165100</xdr:colOff>
      <xdr:row>57</xdr:row>
      <xdr:rowOff>99695</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6921500" y="9770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55</xdr:row>
      <xdr:rowOff>116205</xdr:rowOff>
    </xdr:from>
    <xdr:ext cx="594360"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672580" y="954595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120,302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39370</xdr:rowOff>
    </xdr:from>
    <xdr:to>
      <xdr:col>55</xdr:col>
      <xdr:colOff>50800</xdr:colOff>
      <xdr:row>58</xdr:row>
      <xdr:rowOff>140970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10426700" y="998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125730</xdr:rowOff>
    </xdr:from>
    <xdr:ext cx="534670" cy="259080"/>
    <xdr:sp macro="" textlink="">
      <xdr:nvSpPr>
        <xdr:cNvPr id="376" name="普通建設事業費該当値テキスト">
          <a:extLst>
            <a:ext uri="{FF2B5EF4-FFF2-40B4-BE49-F238E27FC236}">
              <a16:creationId xmlns:a16="http://schemas.microsoft.com/office/drawing/2014/main" id="{00000000-0008-0000-0600-000078010000}"/>
            </a:ext>
          </a:extLst>
        </xdr:cNvPr>
        <xdr:cNvSpPr txBox="1"/>
      </xdr:nvSpPr>
      <xdr:spPr>
        <a:xfrm>
          <a:off x="10528300" y="9898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55,106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34290</xdr:rowOff>
    </xdr:from>
    <xdr:to>
      <xdr:col>50</xdr:col>
      <xdr:colOff>165100</xdr:colOff>
      <xdr:row>58</xdr:row>
      <xdr:rowOff>135890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9588500" y="997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127000</xdr:rowOff>
    </xdr:from>
    <xdr:ext cx="530225" cy="259080"/>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9371965" y="100711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56,817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52705</xdr:rowOff>
    </xdr:from>
    <xdr:to>
      <xdr:col>46</xdr:col>
      <xdr:colOff>38100</xdr:colOff>
      <xdr:row>58</xdr:row>
      <xdr:rowOff>154940</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8699500" y="9996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145415</xdr:rowOff>
    </xdr:from>
    <xdr:ext cx="530225" cy="25463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8482965" y="1008951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51,134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103505</xdr:rowOff>
    </xdr:from>
    <xdr:to>
      <xdr:col>41</xdr:col>
      <xdr:colOff>101600</xdr:colOff>
      <xdr:row>59</xdr:row>
      <xdr:rowOff>33655</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7810500" y="100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59</xdr:row>
      <xdr:rowOff>24765</xdr:rowOff>
    </xdr:from>
    <xdr:ext cx="530225" cy="259080"/>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7593965" y="1014031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35,527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139065</xdr:rowOff>
    </xdr:from>
    <xdr:to>
      <xdr:col>36</xdr:col>
      <xdr:colOff>165100</xdr:colOff>
      <xdr:row>58</xdr:row>
      <xdr:rowOff>69215</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6921500" y="991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60325</xdr:rowOff>
    </xdr:from>
    <xdr:ext cx="530225" cy="259080"/>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704965" y="100044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77,114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20,636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5440" cy="220980"/>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565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4475" cy="259080"/>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355080" y="13501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463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505" y="13174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31495" cy="25463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505" y="12522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22225</xdr:rowOff>
    </xdr:from>
    <xdr:ext cx="591185" cy="2584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370" y="12195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91185" cy="259080"/>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08370" y="11868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1185" cy="25463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6008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9" name="普通建設事業費 （ うち新規整備　）グラフ枠">
          <a:extLst>
            <a:ext uri="{FF2B5EF4-FFF2-40B4-BE49-F238E27FC236}">
              <a16:creationId xmlns:a16="http://schemas.microsoft.com/office/drawing/2014/main" id="{00000000-0008-0000-0600-000099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80010</xdr:rowOff>
    </xdr:from>
    <xdr:to>
      <xdr:col>54</xdr:col>
      <xdr:colOff>189865</xdr:colOff>
      <xdr:row>79</xdr:row>
      <xdr:rowOff>99060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10475595" y="12081510"/>
          <a:ext cx="127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102870</xdr:rowOff>
    </xdr:from>
    <xdr:ext cx="249555" cy="259080"/>
    <xdr:sp macro="" textlink="">
      <xdr:nvSpPr>
        <xdr:cNvPr id="411" name="普通建設事業費 （ うち新規整備　）最小値テキスト">
          <a:extLst>
            <a:ext uri="{FF2B5EF4-FFF2-40B4-BE49-F238E27FC236}">
              <a16:creationId xmlns:a16="http://schemas.microsoft.com/office/drawing/2014/main" id="{00000000-0008-0000-0600-00009B010000}"/>
            </a:ext>
          </a:extLst>
        </xdr:cNvPr>
        <xdr:cNvSpPr txBox="1"/>
      </xdr:nvSpPr>
      <xdr:spPr>
        <a:xfrm>
          <a:off x="10528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99060</xdr:rowOff>
    </xdr:from>
    <xdr:to>
      <xdr:col>55</xdr:col>
      <xdr:colOff>88900</xdr:colOff>
      <xdr:row>79</xdr:row>
      <xdr:rowOff>99060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26670</xdr:rowOff>
    </xdr:from>
    <xdr:ext cx="598805" cy="259080"/>
    <xdr:sp macro="" textlink="">
      <xdr:nvSpPr>
        <xdr:cNvPr id="413" name="普通建設事業費 （ うち新規整備　）最大値テキスト">
          <a:extLst>
            <a:ext uri="{FF2B5EF4-FFF2-40B4-BE49-F238E27FC236}">
              <a16:creationId xmlns:a16="http://schemas.microsoft.com/office/drawing/2014/main" id="{00000000-0008-0000-0600-00009D010000}"/>
            </a:ext>
          </a:extLst>
        </xdr:cNvPr>
        <xdr:cNvSpPr txBox="1"/>
      </xdr:nvSpPr>
      <xdr:spPr>
        <a:xfrm>
          <a:off x="10528300" y="118567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143,501</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80010</xdr:rowOff>
    </xdr:from>
    <xdr:to>
      <xdr:col>55</xdr:col>
      <xdr:colOff>88900</xdr:colOff>
      <xdr:row>70</xdr:row>
      <xdr:rowOff>80010</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10388600" y="12081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164465</xdr:rowOff>
    </xdr:from>
    <xdr:to>
      <xdr:col>55</xdr:col>
      <xdr:colOff>0</xdr:colOff>
      <xdr:row>79</xdr:row>
      <xdr:rowOff>80010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9639300" y="13366115"/>
          <a:ext cx="838200" cy="258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59055</xdr:rowOff>
    </xdr:from>
    <xdr:ext cx="534670" cy="259080"/>
    <xdr:sp macro="" textlink="">
      <xdr:nvSpPr>
        <xdr:cNvPr id="416" name="普通建設事業費 （ うち新規整備　）平均値テキスト">
          <a:extLst>
            <a:ext uri="{FF2B5EF4-FFF2-40B4-BE49-F238E27FC236}">
              <a16:creationId xmlns:a16="http://schemas.microsoft.com/office/drawing/2014/main" id="{00000000-0008-0000-0600-0000A0010000}"/>
            </a:ext>
          </a:extLst>
        </xdr:cNvPr>
        <xdr:cNvSpPr txBox="1"/>
      </xdr:nvSpPr>
      <xdr:spPr>
        <a:xfrm>
          <a:off x="10528300" y="130892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32,575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36195</xdr:rowOff>
    </xdr:from>
    <xdr:to>
      <xdr:col>55</xdr:col>
      <xdr:colOff>50800</xdr:colOff>
      <xdr:row>77</xdr:row>
      <xdr:rowOff>137795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10426700" y="13237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164465</xdr:rowOff>
    </xdr:from>
    <xdr:to>
      <xdr:col>50</xdr:col>
      <xdr:colOff>114300</xdr:colOff>
      <xdr:row>78</xdr:row>
      <xdr:rowOff>3175</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8750300" y="1336611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22225</xdr:rowOff>
    </xdr:from>
    <xdr:to>
      <xdr:col>50</xdr:col>
      <xdr:colOff>165100</xdr:colOff>
      <xdr:row>77</xdr:row>
      <xdr:rowOff>123825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9588500" y="1322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140335</xdr:rowOff>
    </xdr:from>
    <xdr:ext cx="530225"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371965" y="129990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33,864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3175</xdr:rowOff>
    </xdr:from>
    <xdr:to>
      <xdr:col>45</xdr:col>
      <xdr:colOff>177800</xdr:colOff>
      <xdr:row>78</xdr:row>
      <xdr:rowOff>30480</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7861300" y="1337627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6350</xdr:rowOff>
    </xdr:from>
    <xdr:to>
      <xdr:col>46</xdr:col>
      <xdr:colOff>38100</xdr:colOff>
      <xdr:row>77</xdr:row>
      <xdr:rowOff>107315</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8699500" y="13208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123825</xdr:rowOff>
    </xdr:from>
    <xdr:ext cx="530225" cy="25463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2965" y="1298257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35,393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75</xdr:row>
      <xdr:rowOff>107315</xdr:rowOff>
    </xdr:from>
    <xdr:to>
      <xdr:col>41</xdr:col>
      <xdr:colOff>50800</xdr:colOff>
      <xdr:row>78</xdr:row>
      <xdr:rowOff>30480</xdr:rowOff>
    </xdr:to>
    <xdr:cxnSp macro="">
      <xdr:nvCxnSpPr>
        <xdr:cNvPr id="424" name="直線コネクタ 423">
          <a:extLst>
            <a:ext uri="{FF2B5EF4-FFF2-40B4-BE49-F238E27FC236}">
              <a16:creationId xmlns:a16="http://schemas.microsoft.com/office/drawing/2014/main" id="{00000000-0008-0000-0600-0000A8010000}"/>
            </a:ext>
          </a:extLst>
        </xdr:cNvPr>
        <xdr:cNvCxnSpPr/>
      </xdr:nvCxnSpPr>
      <xdr:spPr>
        <a:xfrm>
          <a:off x="6972300" y="12966065"/>
          <a:ext cx="889000" cy="437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74930</xdr:rowOff>
    </xdr:from>
    <xdr:to>
      <xdr:col>41</xdr:col>
      <xdr:colOff>101600</xdr:colOff>
      <xdr:row>78</xdr:row>
      <xdr:rowOff>5080</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7810500" y="1327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21590</xdr:rowOff>
    </xdr:from>
    <xdr:ext cx="530225"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93965" y="130517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29,017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104775</xdr:rowOff>
    </xdr:from>
    <xdr:to>
      <xdr:col>36</xdr:col>
      <xdr:colOff>165100</xdr:colOff>
      <xdr:row>78</xdr:row>
      <xdr:rowOff>34925</xdr:rowOff>
    </xdr:to>
    <xdr:sp macro="" textlink="">
      <xdr:nvSpPr>
        <xdr:cNvPr id="427" name="フローチャート: 判断 426">
          <a:extLst>
            <a:ext uri="{FF2B5EF4-FFF2-40B4-BE49-F238E27FC236}">
              <a16:creationId xmlns:a16="http://schemas.microsoft.com/office/drawing/2014/main" id="{00000000-0008-0000-0600-0000AB010000}"/>
            </a:ext>
          </a:extLst>
        </xdr:cNvPr>
        <xdr:cNvSpPr/>
      </xdr:nvSpPr>
      <xdr:spPr>
        <a:xfrm>
          <a:off x="69215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26035</xdr:rowOff>
    </xdr:from>
    <xdr:ext cx="530225"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04965" y="133991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26,309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79</xdr:row>
      <xdr:rowOff>29210</xdr:rowOff>
    </xdr:from>
    <xdr:to>
      <xdr:col>55</xdr:col>
      <xdr:colOff>50800</xdr:colOff>
      <xdr:row>79</xdr:row>
      <xdr:rowOff>130810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10426700" y="1357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115570</xdr:rowOff>
    </xdr:from>
    <xdr:ext cx="469900" cy="259080"/>
    <xdr:sp macro="" textlink="">
      <xdr:nvSpPr>
        <xdr:cNvPr id="435" name="普通建設事業費 （ うち新規整備　）該当値テキスト">
          <a:extLst>
            <a:ext uri="{FF2B5EF4-FFF2-40B4-BE49-F238E27FC236}">
              <a16:creationId xmlns:a16="http://schemas.microsoft.com/office/drawing/2014/main" id="{00000000-0008-0000-0600-0000B3010000}"/>
            </a:ext>
          </a:extLst>
        </xdr:cNvPr>
        <xdr:cNvSpPr txBox="1"/>
      </xdr:nvSpPr>
      <xdr:spPr>
        <a:xfrm>
          <a:off x="10528300" y="13488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1,741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113665</xdr:rowOff>
    </xdr:from>
    <xdr:to>
      <xdr:col>50</xdr:col>
      <xdr:colOff>165100</xdr:colOff>
      <xdr:row>78</xdr:row>
      <xdr:rowOff>43815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9588500" y="1331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34925</xdr:rowOff>
    </xdr:from>
    <xdr:ext cx="530225" cy="259080"/>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9371965" y="134080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25,496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123825</xdr:rowOff>
    </xdr:from>
    <xdr:to>
      <xdr:col>46</xdr:col>
      <xdr:colOff>38100</xdr:colOff>
      <xdr:row>78</xdr:row>
      <xdr:rowOff>53975</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8699500" y="1332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45085</xdr:rowOff>
    </xdr:from>
    <xdr:ext cx="530225" cy="2584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8482965" y="1341818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24,527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151130</xdr:rowOff>
    </xdr:from>
    <xdr:to>
      <xdr:col>41</xdr:col>
      <xdr:colOff>101600</xdr:colOff>
      <xdr:row>78</xdr:row>
      <xdr:rowOff>81280</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7810500" y="1335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72390</xdr:rowOff>
    </xdr:from>
    <xdr:ext cx="530225" cy="259080"/>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7593965" y="134454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22,049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75</xdr:row>
      <xdr:rowOff>56515</xdr:rowOff>
    </xdr:from>
    <xdr:to>
      <xdr:col>36</xdr:col>
      <xdr:colOff>165100</xdr:colOff>
      <xdr:row>75</xdr:row>
      <xdr:rowOff>158115</xdr:rowOff>
    </xdr:to>
    <xdr:sp macro="" textlink="">
      <xdr:nvSpPr>
        <xdr:cNvPr id="442" name="楕円 441">
          <a:extLst>
            <a:ext uri="{FF2B5EF4-FFF2-40B4-BE49-F238E27FC236}">
              <a16:creationId xmlns:a16="http://schemas.microsoft.com/office/drawing/2014/main" id="{00000000-0008-0000-0600-0000BA010000}"/>
            </a:ext>
          </a:extLst>
        </xdr:cNvPr>
        <xdr:cNvSpPr/>
      </xdr:nvSpPr>
      <xdr:spPr>
        <a:xfrm>
          <a:off x="6921500" y="1291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3175</xdr:rowOff>
    </xdr:from>
    <xdr:ext cx="530225" cy="25908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704965" y="126904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62,215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48,625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1" name="正方形/長方形 450">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5440" cy="220980"/>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565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4475" cy="259080"/>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355080" y="16930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144145</xdr:rowOff>
    </xdr:from>
    <xdr:ext cx="591185" cy="25463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370" y="1660334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94</xdr:row>
      <xdr:rowOff>160655</xdr:rowOff>
    </xdr:from>
    <xdr:ext cx="591185" cy="259080"/>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370" y="162769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6350</xdr:rowOff>
    </xdr:from>
    <xdr:ext cx="591185" cy="25463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370" y="15951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91185" cy="2584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370" y="15624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91185" cy="259080"/>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370" y="15297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185" cy="25463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008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8" name="普通建設事業費 （ うち更新整備　）グラフ枠">
          <a:extLst>
            <a:ext uri="{FF2B5EF4-FFF2-40B4-BE49-F238E27FC236}">
              <a16:creationId xmlns:a16="http://schemas.microsoft.com/office/drawing/2014/main" id="{00000000-0008-0000-0600-0000D4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22860</xdr:rowOff>
    </xdr:from>
    <xdr:to>
      <xdr:col>54</xdr:col>
      <xdr:colOff>189865</xdr:colOff>
      <xdr:row>99</xdr:row>
      <xdr:rowOff>67310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10475595" y="15624810"/>
          <a:ext cx="1270" cy="1416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71120</xdr:rowOff>
    </xdr:from>
    <xdr:ext cx="469900" cy="259080"/>
    <xdr:sp macro="" textlink="">
      <xdr:nvSpPr>
        <xdr:cNvPr id="470" name="普通建設事業費 （ うち更新整備　）最小値テキスト">
          <a:extLst>
            <a:ext uri="{FF2B5EF4-FFF2-40B4-BE49-F238E27FC236}">
              <a16:creationId xmlns:a16="http://schemas.microsoft.com/office/drawing/2014/main" id="{00000000-0008-0000-0600-0000D6010000}"/>
            </a:ext>
          </a:extLst>
        </xdr:cNvPr>
        <xdr:cNvSpPr txBox="1"/>
      </xdr:nvSpPr>
      <xdr:spPr>
        <a:xfrm>
          <a:off x="10528300" y="17044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9,705</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67310</xdr:rowOff>
    </xdr:from>
    <xdr:to>
      <xdr:col>55</xdr:col>
      <xdr:colOff>88900</xdr:colOff>
      <xdr:row>99</xdr:row>
      <xdr:rowOff>67310</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7040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140970</xdr:rowOff>
    </xdr:from>
    <xdr:ext cx="598805" cy="259080"/>
    <xdr:sp macro="" textlink="">
      <xdr:nvSpPr>
        <xdr:cNvPr id="472" name="普通建設事業費 （ うち更新整備　）最大値テキスト">
          <a:extLst>
            <a:ext uri="{FF2B5EF4-FFF2-40B4-BE49-F238E27FC236}">
              <a16:creationId xmlns:a16="http://schemas.microsoft.com/office/drawing/2014/main" id="{00000000-0008-0000-0600-0000D8010000}"/>
            </a:ext>
          </a:extLst>
        </xdr:cNvPr>
        <xdr:cNvSpPr txBox="1"/>
      </xdr:nvSpPr>
      <xdr:spPr>
        <a:xfrm>
          <a:off x="10528300" y="154000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443,200</a:t>
          </a:r>
          <a:endParaRPr kumimoji="1" lang="ja-JP" altLang="en-US" sz="1000" b="1">
            <a:latin typeface="ＭＳ Ｐゴシック"/>
            <a:ea typeface="ＭＳ Ｐゴシック"/>
          </a:endParaRPr>
        </a:p>
      </xdr:txBody>
    </xdr:sp>
    <xdr:clientData/>
  </xdr:oneCellAnchor>
  <xdr:twoCellAnchor>
    <xdr:from>
      <xdr:col>54</xdr:col>
      <xdr:colOff>101600</xdr:colOff>
      <xdr:row>91</xdr:row>
      <xdr:rowOff>22860</xdr:rowOff>
    </xdr:from>
    <xdr:to>
      <xdr:col>55</xdr:col>
      <xdr:colOff>88900</xdr:colOff>
      <xdr:row>91</xdr:row>
      <xdr:rowOff>22860</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10388600" y="15624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115570</xdr:rowOff>
    </xdr:from>
    <xdr:to>
      <xdr:col>55</xdr:col>
      <xdr:colOff>0</xdr:colOff>
      <xdr:row>99</xdr:row>
      <xdr:rowOff>10160</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9639300" y="16917670"/>
          <a:ext cx="8382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76835</xdr:rowOff>
    </xdr:from>
    <xdr:ext cx="598805" cy="254635"/>
    <xdr:sp macro="" textlink="">
      <xdr:nvSpPr>
        <xdr:cNvPr id="475" name="普通建設事業費 （ うち更新整備　）平均値テキスト">
          <a:extLst>
            <a:ext uri="{FF2B5EF4-FFF2-40B4-BE49-F238E27FC236}">
              <a16:creationId xmlns:a16="http://schemas.microsoft.com/office/drawing/2014/main" id="{00000000-0008-0000-0600-0000DB010000}"/>
            </a:ext>
          </a:extLst>
        </xdr:cNvPr>
        <xdr:cNvSpPr txBox="1"/>
      </xdr:nvSpPr>
      <xdr:spPr>
        <a:xfrm>
          <a:off x="10528300" y="16536035"/>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103,155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53975</xdr:rowOff>
    </xdr:from>
    <xdr:to>
      <xdr:col>55</xdr:col>
      <xdr:colOff>50800</xdr:colOff>
      <xdr:row>97</xdr:row>
      <xdr:rowOff>155575</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10426700" y="1668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10160</xdr:rowOff>
    </xdr:from>
    <xdr:to>
      <xdr:col>50</xdr:col>
      <xdr:colOff>114300</xdr:colOff>
      <xdr:row>99</xdr:row>
      <xdr:rowOff>22860</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8750300" y="1698371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140970</xdr:rowOff>
    </xdr:from>
    <xdr:to>
      <xdr:col>50</xdr:col>
      <xdr:colOff>165100</xdr:colOff>
      <xdr:row>98</xdr:row>
      <xdr:rowOff>71120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9588500" y="1677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87630</xdr:rowOff>
    </xdr:from>
    <xdr:ext cx="530225" cy="25463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1965" y="1654683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76,623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99</xdr:row>
      <xdr:rowOff>22860</xdr:rowOff>
    </xdr:from>
    <xdr:to>
      <xdr:col>45</xdr:col>
      <xdr:colOff>177800</xdr:colOff>
      <xdr:row>99</xdr:row>
      <xdr:rowOff>58420</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7861300" y="1699641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170815</xdr:rowOff>
    </xdr:from>
    <xdr:to>
      <xdr:col>46</xdr:col>
      <xdr:colOff>38100</xdr:colOff>
      <xdr:row>98</xdr:row>
      <xdr:rowOff>100965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8699500" y="1680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117475</xdr:rowOff>
    </xdr:from>
    <xdr:ext cx="530225"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2965" y="165766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99</xdr:row>
      <xdr:rowOff>52070</xdr:rowOff>
    </xdr:from>
    <xdr:to>
      <xdr:col>41</xdr:col>
      <xdr:colOff>50800</xdr:colOff>
      <xdr:row>99</xdr:row>
      <xdr:rowOff>58420</xdr:rowOff>
    </xdr:to>
    <xdr:cxnSp macro="">
      <xdr:nvCxnSpPr>
        <xdr:cNvPr id="483" name="直線コネクタ 482">
          <a:extLst>
            <a:ext uri="{FF2B5EF4-FFF2-40B4-BE49-F238E27FC236}">
              <a16:creationId xmlns:a16="http://schemas.microsoft.com/office/drawing/2014/main" id="{00000000-0008-0000-0600-0000E3010000}"/>
            </a:ext>
          </a:extLst>
        </xdr:cNvPr>
        <xdr:cNvCxnSpPr/>
      </xdr:nvCxnSpPr>
      <xdr:spPr>
        <a:xfrm>
          <a:off x="6972300" y="1702562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8255</xdr:rowOff>
    </xdr:from>
    <xdr:to>
      <xdr:col>41</xdr:col>
      <xdr:colOff>101600</xdr:colOff>
      <xdr:row>98</xdr:row>
      <xdr:rowOff>109855</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7810500" y="1681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126365</xdr:rowOff>
    </xdr:from>
    <xdr:ext cx="530225"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3965" y="1658556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64,671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154940</xdr:rowOff>
    </xdr:from>
    <xdr:to>
      <xdr:col>36</xdr:col>
      <xdr:colOff>165100</xdr:colOff>
      <xdr:row>98</xdr:row>
      <xdr:rowOff>84455</xdr:rowOff>
    </xdr:to>
    <xdr:sp macro="" textlink="">
      <xdr:nvSpPr>
        <xdr:cNvPr id="486" name="フローチャート: 判断 485">
          <a:extLst>
            <a:ext uri="{FF2B5EF4-FFF2-40B4-BE49-F238E27FC236}">
              <a16:creationId xmlns:a16="http://schemas.microsoft.com/office/drawing/2014/main" id="{00000000-0008-0000-0600-0000E6010000}"/>
            </a:ext>
          </a:extLst>
        </xdr:cNvPr>
        <xdr:cNvSpPr/>
      </xdr:nvSpPr>
      <xdr:spPr>
        <a:xfrm>
          <a:off x="6921500" y="167855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100965</xdr:rowOff>
    </xdr:from>
    <xdr:ext cx="530225" cy="25463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4965" y="1656016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72,385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64770</xdr:rowOff>
    </xdr:from>
    <xdr:to>
      <xdr:col>55</xdr:col>
      <xdr:colOff>50800</xdr:colOff>
      <xdr:row>98</xdr:row>
      <xdr:rowOff>166370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10426700" y="1686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151130</xdr:rowOff>
    </xdr:from>
    <xdr:ext cx="534670" cy="259080"/>
    <xdr:sp macro="" textlink="">
      <xdr:nvSpPr>
        <xdr:cNvPr id="494" name="普通建設事業費 （ うち更新整備　）該当値テキスト">
          <a:extLst>
            <a:ext uri="{FF2B5EF4-FFF2-40B4-BE49-F238E27FC236}">
              <a16:creationId xmlns:a16="http://schemas.microsoft.com/office/drawing/2014/main" id="{00000000-0008-0000-0600-0000EE010000}"/>
            </a:ext>
          </a:extLst>
        </xdr:cNvPr>
        <xdr:cNvSpPr txBox="1"/>
      </xdr:nvSpPr>
      <xdr:spPr>
        <a:xfrm>
          <a:off x="10528300" y="16781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47,440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130810</xdr:rowOff>
    </xdr:from>
    <xdr:to>
      <xdr:col>50</xdr:col>
      <xdr:colOff>165100</xdr:colOff>
      <xdr:row>99</xdr:row>
      <xdr:rowOff>60960</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9588500" y="1693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99</xdr:row>
      <xdr:rowOff>52070</xdr:rowOff>
    </xdr:from>
    <xdr:ext cx="530225" cy="25463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9371965" y="1702562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27,231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143510</xdr:rowOff>
    </xdr:from>
    <xdr:to>
      <xdr:col>46</xdr:col>
      <xdr:colOff>38100</xdr:colOff>
      <xdr:row>99</xdr:row>
      <xdr:rowOff>73660</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8699500" y="1694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99</xdr:row>
      <xdr:rowOff>64770</xdr:rowOff>
    </xdr:from>
    <xdr:ext cx="530225" cy="25463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8482965" y="1703832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23,312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99</xdr:row>
      <xdr:rowOff>7620</xdr:rowOff>
    </xdr:from>
    <xdr:to>
      <xdr:col>41</xdr:col>
      <xdr:colOff>101600</xdr:colOff>
      <xdr:row>99</xdr:row>
      <xdr:rowOff>109220</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7810500" y="1698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99</xdr:row>
      <xdr:rowOff>100330</xdr:rowOff>
    </xdr:from>
    <xdr:ext cx="530225" cy="25463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7593965" y="1707388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12,383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99</xdr:row>
      <xdr:rowOff>635</xdr:rowOff>
    </xdr:from>
    <xdr:to>
      <xdr:col>36</xdr:col>
      <xdr:colOff>165100</xdr:colOff>
      <xdr:row>99</xdr:row>
      <xdr:rowOff>102235</xdr:rowOff>
    </xdr:to>
    <xdr:sp macro="" textlink="">
      <xdr:nvSpPr>
        <xdr:cNvPr id="501" name="楕円 500">
          <a:extLst>
            <a:ext uri="{FF2B5EF4-FFF2-40B4-BE49-F238E27FC236}">
              <a16:creationId xmlns:a16="http://schemas.microsoft.com/office/drawing/2014/main" id="{00000000-0008-0000-0600-0000F5010000}"/>
            </a:ext>
          </a:extLst>
        </xdr:cNvPr>
        <xdr:cNvSpPr/>
      </xdr:nvSpPr>
      <xdr:spPr>
        <a:xfrm>
          <a:off x="6921500" y="1697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99</xdr:row>
      <xdr:rowOff>93345</xdr:rowOff>
    </xdr:from>
    <xdr:ext cx="530225" cy="259080"/>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6704965" y="1706689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14,451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10" name="正方形/長方形 509">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5440" cy="220980"/>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407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4475" cy="259080"/>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2197080" y="6643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463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505" y="6316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463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505" y="5664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22225</xdr:rowOff>
    </xdr:from>
    <xdr:ext cx="591185" cy="2584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1850370" y="5337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91185" cy="259080"/>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1850370" y="5010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1185" cy="25463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1850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7" name="災害復旧事業費グラフ枠">
          <a:extLst>
            <a:ext uri="{FF2B5EF4-FFF2-40B4-BE49-F238E27FC236}">
              <a16:creationId xmlns:a16="http://schemas.microsoft.com/office/drawing/2014/main" id="{00000000-0008-0000-0600-00000F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9525</xdr:rowOff>
    </xdr:from>
    <xdr:to>
      <xdr:col>85</xdr:col>
      <xdr:colOff>126365</xdr:colOff>
      <xdr:row>39</xdr:row>
      <xdr:rowOff>99060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6317595" y="5324475"/>
          <a:ext cx="1270" cy="1461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102870</xdr:rowOff>
    </xdr:from>
    <xdr:ext cx="249555" cy="259080"/>
    <xdr:sp macro="" textlink="">
      <xdr:nvSpPr>
        <xdr:cNvPr id="529" name="災害復旧事業費最小値テキスト">
          <a:extLst>
            <a:ext uri="{FF2B5EF4-FFF2-40B4-BE49-F238E27FC236}">
              <a16:creationId xmlns:a16="http://schemas.microsoft.com/office/drawing/2014/main" id="{00000000-0008-0000-0600-000011020000}"/>
            </a:ext>
          </a:extLst>
        </xdr:cNvPr>
        <xdr:cNvSpPr txBox="1"/>
      </xdr:nvSpPr>
      <xdr:spPr>
        <a:xfrm>
          <a:off x="16370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99060</xdr:rowOff>
    </xdr:from>
    <xdr:to>
      <xdr:col>86</xdr:col>
      <xdr:colOff>25400</xdr:colOff>
      <xdr:row>39</xdr:row>
      <xdr:rowOff>99060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127635</xdr:rowOff>
    </xdr:from>
    <xdr:ext cx="598805" cy="259080"/>
    <xdr:sp macro="" textlink="">
      <xdr:nvSpPr>
        <xdr:cNvPr id="531" name="災害復旧事業費最大値テキスト">
          <a:extLst>
            <a:ext uri="{FF2B5EF4-FFF2-40B4-BE49-F238E27FC236}">
              <a16:creationId xmlns:a16="http://schemas.microsoft.com/office/drawing/2014/main" id="{00000000-0008-0000-0600-000013020000}"/>
            </a:ext>
          </a:extLst>
        </xdr:cNvPr>
        <xdr:cNvSpPr txBox="1"/>
      </xdr:nvSpPr>
      <xdr:spPr>
        <a:xfrm>
          <a:off x="16370300" y="50996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134,194</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9525</xdr:rowOff>
    </xdr:from>
    <xdr:to>
      <xdr:col>86</xdr:col>
      <xdr:colOff>25400</xdr:colOff>
      <xdr:row>31</xdr:row>
      <xdr:rowOff>9525</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6230600" y="5324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99060</xdr:rowOff>
    </xdr:from>
    <xdr:to>
      <xdr:col>85</xdr:col>
      <xdr:colOff>127000</xdr:colOff>
      <xdr:row>39</xdr:row>
      <xdr:rowOff>99060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5481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133350</xdr:rowOff>
    </xdr:from>
    <xdr:ext cx="469900" cy="254635"/>
    <xdr:sp macro="" textlink="">
      <xdr:nvSpPr>
        <xdr:cNvPr id="534" name="災害復旧事業費平均値テキスト">
          <a:extLst>
            <a:ext uri="{FF2B5EF4-FFF2-40B4-BE49-F238E27FC236}">
              <a16:creationId xmlns:a16="http://schemas.microsoft.com/office/drawing/2014/main" id="{00000000-0008-0000-0600-000016020000}"/>
            </a:ext>
          </a:extLst>
        </xdr:cNvPr>
        <xdr:cNvSpPr txBox="1"/>
      </xdr:nvSpPr>
      <xdr:spPr>
        <a:xfrm>
          <a:off x="16370300" y="647700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9,996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110490</xdr:rowOff>
    </xdr:from>
    <xdr:to>
      <xdr:col>85</xdr:col>
      <xdr:colOff>177800</xdr:colOff>
      <xdr:row>39</xdr:row>
      <xdr:rowOff>40640</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6268700" y="662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99060</xdr:rowOff>
    </xdr:from>
    <xdr:to>
      <xdr:col>81</xdr:col>
      <xdr:colOff>50800</xdr:colOff>
      <xdr:row>39</xdr:row>
      <xdr:rowOff>99060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4592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93345</xdr:rowOff>
    </xdr:from>
    <xdr:to>
      <xdr:col>81</xdr:col>
      <xdr:colOff>101600</xdr:colOff>
      <xdr:row>39</xdr:row>
      <xdr:rowOff>23495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5430500" y="660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40640</xdr:rowOff>
    </xdr:from>
    <xdr:ext cx="530225" cy="25463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3965" y="63842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39</xdr:row>
      <xdr:rowOff>99060</xdr:rowOff>
    </xdr:from>
    <xdr:to>
      <xdr:col>76</xdr:col>
      <xdr:colOff>114300</xdr:colOff>
      <xdr:row>39</xdr:row>
      <xdr:rowOff>99060</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3703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90170</xdr:rowOff>
    </xdr:from>
    <xdr:to>
      <xdr:col>76</xdr:col>
      <xdr:colOff>165100</xdr:colOff>
      <xdr:row>39</xdr:row>
      <xdr:rowOff>20320</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4541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36830</xdr:rowOff>
    </xdr:from>
    <xdr:ext cx="530225"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324965" y="63804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11,900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99060</xdr:rowOff>
    </xdr:from>
    <xdr:to>
      <xdr:col>71</xdr:col>
      <xdr:colOff>177800</xdr:colOff>
      <xdr:row>39</xdr:row>
      <xdr:rowOff>99060</xdr:rowOff>
    </xdr:to>
    <xdr:cxnSp macro="">
      <xdr:nvCxnSpPr>
        <xdr:cNvPr id="542" name="直線コネクタ 541">
          <a:extLst>
            <a:ext uri="{FF2B5EF4-FFF2-40B4-BE49-F238E27FC236}">
              <a16:creationId xmlns:a16="http://schemas.microsoft.com/office/drawing/2014/main" id="{00000000-0008-0000-0600-00001E020000}"/>
            </a:ext>
          </a:extLst>
        </xdr:cNvPr>
        <xdr:cNvCxnSpPr/>
      </xdr:nvCxnSpPr>
      <xdr:spPr>
        <a:xfrm>
          <a:off x="1281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76835</xdr:rowOff>
    </xdr:from>
    <xdr:to>
      <xdr:col>72</xdr:col>
      <xdr:colOff>38100</xdr:colOff>
      <xdr:row>39</xdr:row>
      <xdr:rowOff>6985</xdr:rowOff>
    </xdr:to>
    <xdr:sp macro="" textlink="">
      <xdr:nvSpPr>
        <xdr:cNvPr id="543" name="フローチャート: 判断 542">
          <a:extLst>
            <a:ext uri="{FF2B5EF4-FFF2-40B4-BE49-F238E27FC236}">
              <a16:creationId xmlns:a16="http://schemas.microsoft.com/office/drawing/2014/main" id="{00000000-0008-0000-0600-00001F020000}"/>
            </a:ext>
          </a:extLst>
        </xdr:cNvPr>
        <xdr:cNvSpPr/>
      </xdr:nvSpPr>
      <xdr:spPr>
        <a:xfrm>
          <a:off x="13652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23495</xdr:rowOff>
    </xdr:from>
    <xdr:ext cx="530225" cy="259080"/>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5965" y="63671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67945</xdr:rowOff>
    </xdr:from>
    <xdr:to>
      <xdr:col>67</xdr:col>
      <xdr:colOff>101600</xdr:colOff>
      <xdr:row>38</xdr:row>
      <xdr:rowOff>169545</xdr:rowOff>
    </xdr:to>
    <xdr:sp macro="" textlink="">
      <xdr:nvSpPr>
        <xdr:cNvPr id="545" name="フローチャート: 判断 544">
          <a:extLst>
            <a:ext uri="{FF2B5EF4-FFF2-40B4-BE49-F238E27FC236}">
              <a16:creationId xmlns:a16="http://schemas.microsoft.com/office/drawing/2014/main" id="{00000000-0008-0000-0600-000021020000}"/>
            </a:ext>
          </a:extLst>
        </xdr:cNvPr>
        <xdr:cNvSpPr/>
      </xdr:nvSpPr>
      <xdr:spPr>
        <a:xfrm>
          <a:off x="12763500" y="658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15240</xdr:rowOff>
    </xdr:from>
    <xdr:ext cx="530225" cy="259080"/>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6965" y="63588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13,897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48260</xdr:rowOff>
    </xdr:from>
    <xdr:to>
      <xdr:col>85</xdr:col>
      <xdr:colOff>177800</xdr:colOff>
      <xdr:row>39</xdr:row>
      <xdr:rowOff>149860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6268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134620</xdr:rowOff>
    </xdr:from>
    <xdr:ext cx="249555" cy="254635"/>
    <xdr:sp macro="" textlink="">
      <xdr:nvSpPr>
        <xdr:cNvPr id="553" name="災害復旧事業費該当値テキスト">
          <a:extLst>
            <a:ext uri="{FF2B5EF4-FFF2-40B4-BE49-F238E27FC236}">
              <a16:creationId xmlns:a16="http://schemas.microsoft.com/office/drawing/2014/main" id="{00000000-0008-0000-0600-000029020000}"/>
            </a:ext>
          </a:extLst>
        </xdr:cNvPr>
        <xdr:cNvSpPr txBox="1"/>
      </xdr:nvSpPr>
      <xdr:spPr>
        <a:xfrm>
          <a:off x="16370300" y="664972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48260</xdr:rowOff>
    </xdr:from>
    <xdr:to>
      <xdr:col>81</xdr:col>
      <xdr:colOff>101600</xdr:colOff>
      <xdr:row>39</xdr:row>
      <xdr:rowOff>149860</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5430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39</xdr:row>
      <xdr:rowOff>140970</xdr:rowOff>
    </xdr:from>
    <xdr:ext cx="245110" cy="259080"/>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5356840" y="6827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39</xdr:row>
      <xdr:rowOff>48260</xdr:rowOff>
    </xdr:from>
    <xdr:to>
      <xdr:col>76</xdr:col>
      <xdr:colOff>165100</xdr:colOff>
      <xdr:row>39</xdr:row>
      <xdr:rowOff>149860</xdr:rowOff>
    </xdr:to>
    <xdr:sp macro="" textlink="">
      <xdr:nvSpPr>
        <xdr:cNvPr id="556" name="楕円 555">
          <a:extLst>
            <a:ext uri="{FF2B5EF4-FFF2-40B4-BE49-F238E27FC236}">
              <a16:creationId xmlns:a16="http://schemas.microsoft.com/office/drawing/2014/main" id="{00000000-0008-0000-0600-00002C020000}"/>
            </a:ext>
          </a:extLst>
        </xdr:cNvPr>
        <xdr:cNvSpPr/>
      </xdr:nvSpPr>
      <xdr:spPr>
        <a:xfrm>
          <a:off x="14541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39</xdr:row>
      <xdr:rowOff>140970</xdr:rowOff>
    </xdr:from>
    <xdr:ext cx="245110" cy="259080"/>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4467840" y="6827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39</xdr:row>
      <xdr:rowOff>48260</xdr:rowOff>
    </xdr:from>
    <xdr:to>
      <xdr:col>72</xdr:col>
      <xdr:colOff>38100</xdr:colOff>
      <xdr:row>39</xdr:row>
      <xdr:rowOff>149860</xdr:rowOff>
    </xdr:to>
    <xdr:sp macro="" textlink="">
      <xdr:nvSpPr>
        <xdr:cNvPr id="558" name="楕円 557">
          <a:extLst>
            <a:ext uri="{FF2B5EF4-FFF2-40B4-BE49-F238E27FC236}">
              <a16:creationId xmlns:a16="http://schemas.microsoft.com/office/drawing/2014/main" id="{00000000-0008-0000-0600-00002E020000}"/>
            </a:ext>
          </a:extLst>
        </xdr:cNvPr>
        <xdr:cNvSpPr/>
      </xdr:nvSpPr>
      <xdr:spPr>
        <a:xfrm>
          <a:off x="1365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140970</xdr:rowOff>
    </xdr:from>
    <xdr:ext cx="245110" cy="259080"/>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3578840" y="6827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39</xdr:row>
      <xdr:rowOff>48260</xdr:rowOff>
    </xdr:from>
    <xdr:to>
      <xdr:col>67</xdr:col>
      <xdr:colOff>101600</xdr:colOff>
      <xdr:row>39</xdr:row>
      <xdr:rowOff>149860</xdr:rowOff>
    </xdr:to>
    <xdr:sp macro="" textlink="">
      <xdr:nvSpPr>
        <xdr:cNvPr id="560" name="楕円 559">
          <a:extLst>
            <a:ext uri="{FF2B5EF4-FFF2-40B4-BE49-F238E27FC236}">
              <a16:creationId xmlns:a16="http://schemas.microsoft.com/office/drawing/2014/main" id="{00000000-0008-0000-0600-000030020000}"/>
            </a:ext>
          </a:extLst>
        </xdr:cNvPr>
        <xdr:cNvSpPr/>
      </xdr:nvSpPr>
      <xdr:spPr>
        <a:xfrm>
          <a:off x="1276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39</xdr:row>
      <xdr:rowOff>140970</xdr:rowOff>
    </xdr:from>
    <xdr:ext cx="245110" cy="259080"/>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689840" y="6827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7" name="正方形/長方形 566">
          <a:extLst>
            <a:ext uri="{FF2B5EF4-FFF2-40B4-BE49-F238E27FC236}">
              <a16:creationId xmlns:a16="http://schemas.microsoft.com/office/drawing/2014/main" id="{00000000-0008-0000-0600-000037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8" name="正方形/長方形 567">
          <a:extLst>
            <a:ext uri="{FF2B5EF4-FFF2-40B4-BE49-F238E27FC236}">
              <a16:creationId xmlns:a16="http://schemas.microsoft.com/office/drawing/2014/main" id="{00000000-0008-0000-0600-000038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9" name="正方形/長方形 568">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5440" cy="220980"/>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407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4475" cy="25463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197080" y="9255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4475" cy="25463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197080" y="8112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失業対策事業費グラフ枠">
          <a:extLst>
            <a:ext uri="{FF2B5EF4-FFF2-40B4-BE49-F238E27FC236}">
              <a16:creationId xmlns:a16="http://schemas.microsoft.com/office/drawing/2014/main" id="{00000000-0008-0000-0600-000040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78" name="失業対策事業費最小値テキスト">
          <a:extLst>
            <a:ext uri="{FF2B5EF4-FFF2-40B4-BE49-F238E27FC236}">
              <a16:creationId xmlns:a16="http://schemas.microsoft.com/office/drawing/2014/main" id="{00000000-0008-0000-0600-000042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80" name="失業対策事業費最大値テキスト">
          <a:extLst>
            <a:ext uri="{FF2B5EF4-FFF2-40B4-BE49-F238E27FC236}">
              <a16:creationId xmlns:a16="http://schemas.microsoft.com/office/drawing/2014/main" id="{00000000-0008-0000-0600-000044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83" name="失業対策事業費平均値テキスト">
          <a:extLst>
            <a:ext uri="{FF2B5EF4-FFF2-40B4-BE49-F238E27FC236}">
              <a16:creationId xmlns:a16="http://schemas.microsoft.com/office/drawing/2014/main" id="{00000000-0008-0000-0600-000047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511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511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67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91" name="直線コネクタ 590">
          <a:extLst>
            <a:ext uri="{FF2B5EF4-FFF2-40B4-BE49-F238E27FC236}">
              <a16:creationId xmlns:a16="http://schemas.microsoft.com/office/drawing/2014/main" id="{00000000-0008-0000-0600-00004F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92" name="フローチャート: 判断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5110" cy="25908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フローチャート: 判断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5110" cy="25908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602" name="失業対策事業費該当値テキスト">
          <a:extLst>
            <a:ext uri="{FF2B5EF4-FFF2-40B4-BE49-F238E27FC236}">
              <a16:creationId xmlns:a16="http://schemas.microsoft.com/office/drawing/2014/main" id="{00000000-0008-0000-0600-00005A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5110" cy="259080"/>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5356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5" name="楕円 604">
          <a:extLst>
            <a:ext uri="{FF2B5EF4-FFF2-40B4-BE49-F238E27FC236}">
              <a16:creationId xmlns:a16="http://schemas.microsoft.com/office/drawing/2014/main" id="{00000000-0008-0000-0600-00005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5110" cy="259080"/>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4467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7" name="楕円 606">
          <a:extLst>
            <a:ext uri="{FF2B5EF4-FFF2-40B4-BE49-F238E27FC236}">
              <a16:creationId xmlns:a16="http://schemas.microsoft.com/office/drawing/2014/main" id="{00000000-0008-0000-0600-00005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5110" cy="259080"/>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3578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9" name="楕円 608">
          <a:extLst>
            <a:ext uri="{FF2B5EF4-FFF2-40B4-BE49-F238E27FC236}">
              <a16:creationId xmlns:a16="http://schemas.microsoft.com/office/drawing/2014/main" id="{00000000-0008-0000-0600-00006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5110" cy="259080"/>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689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600-000068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600-000069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61,359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5440" cy="220980"/>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407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111760</xdr:rowOff>
    </xdr:from>
    <xdr:ext cx="244475" cy="25463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2197080" y="13827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99060</xdr:rowOff>
    </xdr:from>
    <xdr:to>
      <xdr:col>89</xdr:col>
      <xdr:colOff>177800</xdr:colOff>
      <xdr:row>79</xdr:row>
      <xdr:rowOff>99060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128270</xdr:rowOff>
    </xdr:from>
    <xdr:ext cx="531495" cy="25908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463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505" y="13174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6350</xdr:rowOff>
    </xdr:from>
    <xdr:ext cx="591185" cy="25463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370" y="12522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91185" cy="2584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1850370" y="12195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1185" cy="259080"/>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1850370" y="11868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1185" cy="25463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1850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公債費グラフ枠">
          <a:extLst>
            <a:ext uri="{FF2B5EF4-FFF2-40B4-BE49-F238E27FC236}">
              <a16:creationId xmlns:a16="http://schemas.microsoft.com/office/drawing/2014/main" id="{00000000-0008-0000-0600-00007C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158115</xdr:rowOff>
    </xdr:from>
    <xdr:to>
      <xdr:col>85</xdr:col>
      <xdr:colOff>126365</xdr:colOff>
      <xdr:row>79</xdr:row>
      <xdr:rowOff>158115</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6317595" y="12159615"/>
          <a:ext cx="127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161925</xdr:rowOff>
    </xdr:from>
    <xdr:ext cx="534670" cy="259080"/>
    <xdr:sp macro="" textlink="">
      <xdr:nvSpPr>
        <xdr:cNvPr id="638" name="公債費最小値テキスト">
          <a:extLst>
            <a:ext uri="{FF2B5EF4-FFF2-40B4-BE49-F238E27FC236}">
              <a16:creationId xmlns:a16="http://schemas.microsoft.com/office/drawing/2014/main" id="{00000000-0008-0000-0600-00007E020000}"/>
            </a:ext>
          </a:extLst>
        </xdr:cNvPr>
        <xdr:cNvSpPr txBox="1"/>
      </xdr:nvSpPr>
      <xdr:spPr>
        <a:xfrm>
          <a:off x="16370300" y="137064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24,556</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158115</xdr:rowOff>
    </xdr:from>
    <xdr:to>
      <xdr:col>86</xdr:col>
      <xdr:colOff>25400</xdr:colOff>
      <xdr:row>79</xdr:row>
      <xdr:rowOff>158115</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6230600" y="13702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104775</xdr:rowOff>
    </xdr:from>
    <xdr:ext cx="598805" cy="259080"/>
    <xdr:sp macro="" textlink="">
      <xdr:nvSpPr>
        <xdr:cNvPr id="640" name="公債費最大値テキスト">
          <a:extLst>
            <a:ext uri="{FF2B5EF4-FFF2-40B4-BE49-F238E27FC236}">
              <a16:creationId xmlns:a16="http://schemas.microsoft.com/office/drawing/2014/main" id="{00000000-0008-0000-0600-000080020000}"/>
            </a:ext>
          </a:extLst>
        </xdr:cNvPr>
        <xdr:cNvSpPr txBox="1"/>
      </xdr:nvSpPr>
      <xdr:spPr>
        <a:xfrm>
          <a:off x="16370300" y="119348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166,284</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158115</xdr:rowOff>
    </xdr:from>
    <xdr:to>
      <xdr:col>86</xdr:col>
      <xdr:colOff>25400</xdr:colOff>
      <xdr:row>70</xdr:row>
      <xdr:rowOff>158115</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6230600" y="12159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24130</xdr:rowOff>
    </xdr:from>
    <xdr:to>
      <xdr:col>85</xdr:col>
      <xdr:colOff>127000</xdr:colOff>
      <xdr:row>78</xdr:row>
      <xdr:rowOff>44450</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5481300" y="13397230"/>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164465</xdr:rowOff>
    </xdr:from>
    <xdr:ext cx="534670" cy="259080"/>
    <xdr:sp macro="" textlink="">
      <xdr:nvSpPr>
        <xdr:cNvPr id="643" name="公債費平均値テキスト">
          <a:extLst>
            <a:ext uri="{FF2B5EF4-FFF2-40B4-BE49-F238E27FC236}">
              <a16:creationId xmlns:a16="http://schemas.microsoft.com/office/drawing/2014/main" id="{00000000-0008-0000-0600-000083020000}"/>
            </a:ext>
          </a:extLst>
        </xdr:cNvPr>
        <xdr:cNvSpPr txBox="1"/>
      </xdr:nvSpPr>
      <xdr:spPr>
        <a:xfrm>
          <a:off x="16370300" y="128517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84,392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141605</xdr:rowOff>
    </xdr:from>
    <xdr:to>
      <xdr:col>85</xdr:col>
      <xdr:colOff>177800</xdr:colOff>
      <xdr:row>76</xdr:row>
      <xdr:rowOff>71755</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6268700" y="1300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44450</xdr:rowOff>
    </xdr:from>
    <xdr:to>
      <xdr:col>81</xdr:col>
      <xdr:colOff>50800</xdr:colOff>
      <xdr:row>78</xdr:row>
      <xdr:rowOff>111760</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flipV="1">
          <a:off x="14592300" y="13417550"/>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140970</xdr:rowOff>
    </xdr:from>
    <xdr:to>
      <xdr:col>81</xdr:col>
      <xdr:colOff>101600</xdr:colOff>
      <xdr:row>76</xdr:row>
      <xdr:rowOff>71120</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5430500" y="1299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87630</xdr:rowOff>
    </xdr:from>
    <xdr:ext cx="530225" cy="25463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3965" y="1277493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84,468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111760</xdr:rowOff>
    </xdr:from>
    <xdr:to>
      <xdr:col>76</xdr:col>
      <xdr:colOff>114300</xdr:colOff>
      <xdr:row>78</xdr:row>
      <xdr:rowOff>163195</xdr:rowOff>
    </xdr:to>
    <xdr:cxnSp macro="">
      <xdr:nvCxnSpPr>
        <xdr:cNvPr id="648" name="直線コネクタ 647">
          <a:extLst>
            <a:ext uri="{FF2B5EF4-FFF2-40B4-BE49-F238E27FC236}">
              <a16:creationId xmlns:a16="http://schemas.microsoft.com/office/drawing/2014/main" id="{00000000-0008-0000-0600-000088020000}"/>
            </a:ext>
          </a:extLst>
        </xdr:cNvPr>
        <xdr:cNvCxnSpPr/>
      </xdr:nvCxnSpPr>
      <xdr:spPr>
        <a:xfrm flipV="1">
          <a:off x="13703300" y="1348486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144780</xdr:rowOff>
    </xdr:from>
    <xdr:to>
      <xdr:col>76</xdr:col>
      <xdr:colOff>165100</xdr:colOff>
      <xdr:row>76</xdr:row>
      <xdr:rowOff>74930</xdr:rowOff>
    </xdr:to>
    <xdr:sp macro="" textlink="">
      <xdr:nvSpPr>
        <xdr:cNvPr id="649" name="フローチャート: 判断 648">
          <a:extLst>
            <a:ext uri="{FF2B5EF4-FFF2-40B4-BE49-F238E27FC236}">
              <a16:creationId xmlns:a16="http://schemas.microsoft.com/office/drawing/2014/main" id="{00000000-0008-0000-0600-000089020000}"/>
            </a:ext>
          </a:extLst>
        </xdr:cNvPr>
        <xdr:cNvSpPr/>
      </xdr:nvSpPr>
      <xdr:spPr>
        <a:xfrm>
          <a:off x="14541500" y="1300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91440</xdr:rowOff>
    </xdr:from>
    <xdr:ext cx="530225"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324965" y="127787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84,114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163195</xdr:rowOff>
    </xdr:from>
    <xdr:to>
      <xdr:col>71</xdr:col>
      <xdr:colOff>177800</xdr:colOff>
      <xdr:row>79</xdr:row>
      <xdr:rowOff>4445</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flipV="1">
          <a:off x="12814300" y="1353629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155575</xdr:rowOff>
    </xdr:from>
    <xdr:to>
      <xdr:col>72</xdr:col>
      <xdr:colOff>38100</xdr:colOff>
      <xdr:row>76</xdr:row>
      <xdr:rowOff>86360</xdr:rowOff>
    </xdr:to>
    <xdr:sp macro="" textlink="">
      <xdr:nvSpPr>
        <xdr:cNvPr id="652" name="フローチャート: 判断 651">
          <a:extLst>
            <a:ext uri="{FF2B5EF4-FFF2-40B4-BE49-F238E27FC236}">
              <a16:creationId xmlns:a16="http://schemas.microsoft.com/office/drawing/2014/main" id="{00000000-0008-0000-0600-00008C020000}"/>
            </a:ext>
          </a:extLst>
        </xdr:cNvPr>
        <xdr:cNvSpPr/>
      </xdr:nvSpPr>
      <xdr:spPr>
        <a:xfrm>
          <a:off x="13652500" y="13014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102235</xdr:rowOff>
    </xdr:from>
    <xdr:ext cx="530225" cy="2584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5965" y="1278953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83,116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12065</xdr:rowOff>
    </xdr:from>
    <xdr:to>
      <xdr:col>67</xdr:col>
      <xdr:colOff>101600</xdr:colOff>
      <xdr:row>76</xdr:row>
      <xdr:rowOff>113665</xdr:rowOff>
    </xdr:to>
    <xdr:sp macro="" textlink="">
      <xdr:nvSpPr>
        <xdr:cNvPr id="654" name="フローチャート: 判断 653">
          <a:extLst>
            <a:ext uri="{FF2B5EF4-FFF2-40B4-BE49-F238E27FC236}">
              <a16:creationId xmlns:a16="http://schemas.microsoft.com/office/drawing/2014/main" id="{00000000-0008-0000-0600-00008E020000}"/>
            </a:ext>
          </a:extLst>
        </xdr:cNvPr>
        <xdr:cNvSpPr/>
      </xdr:nvSpPr>
      <xdr:spPr>
        <a:xfrm>
          <a:off x="12763500" y="13042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130175</xdr:rowOff>
    </xdr:from>
    <xdr:ext cx="530225" cy="259080"/>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6965" y="128174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80,554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144780</xdr:rowOff>
    </xdr:from>
    <xdr:to>
      <xdr:col>85</xdr:col>
      <xdr:colOff>177800</xdr:colOff>
      <xdr:row>78</xdr:row>
      <xdr:rowOff>74930</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62687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123190</xdr:rowOff>
    </xdr:from>
    <xdr:ext cx="534670" cy="254635"/>
    <xdr:sp macro="" textlink="">
      <xdr:nvSpPr>
        <xdr:cNvPr id="662" name="公債費該当値テキスト">
          <a:extLst>
            <a:ext uri="{FF2B5EF4-FFF2-40B4-BE49-F238E27FC236}">
              <a16:creationId xmlns:a16="http://schemas.microsoft.com/office/drawing/2014/main" id="{00000000-0008-0000-0600-000096020000}"/>
            </a:ext>
          </a:extLst>
        </xdr:cNvPr>
        <xdr:cNvSpPr txBox="1"/>
      </xdr:nvSpPr>
      <xdr:spPr>
        <a:xfrm>
          <a:off x="16370300" y="1332484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52,594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165100</xdr:rowOff>
    </xdr:from>
    <xdr:to>
      <xdr:col>81</xdr:col>
      <xdr:colOff>101600</xdr:colOff>
      <xdr:row>78</xdr:row>
      <xdr:rowOff>95250</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5430500" y="1336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86360</xdr:rowOff>
    </xdr:from>
    <xdr:ext cx="530225" cy="25463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5213965" y="134594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50,751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60960</xdr:rowOff>
    </xdr:from>
    <xdr:to>
      <xdr:col>76</xdr:col>
      <xdr:colOff>165100</xdr:colOff>
      <xdr:row>78</xdr:row>
      <xdr:rowOff>162560</xdr:rowOff>
    </xdr:to>
    <xdr:sp macro="" textlink="">
      <xdr:nvSpPr>
        <xdr:cNvPr id="665" name="楕円 664">
          <a:extLst>
            <a:ext uri="{FF2B5EF4-FFF2-40B4-BE49-F238E27FC236}">
              <a16:creationId xmlns:a16="http://schemas.microsoft.com/office/drawing/2014/main" id="{00000000-0008-0000-0600-000099020000}"/>
            </a:ext>
          </a:extLst>
        </xdr:cNvPr>
        <xdr:cNvSpPr/>
      </xdr:nvSpPr>
      <xdr:spPr>
        <a:xfrm>
          <a:off x="14541500" y="1343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78</xdr:row>
      <xdr:rowOff>153670</xdr:rowOff>
    </xdr:from>
    <xdr:ext cx="530225" cy="259080"/>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4324965" y="135267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44,549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112395</xdr:rowOff>
    </xdr:from>
    <xdr:to>
      <xdr:col>72</xdr:col>
      <xdr:colOff>38100</xdr:colOff>
      <xdr:row>79</xdr:row>
      <xdr:rowOff>42545</xdr:rowOff>
    </xdr:to>
    <xdr:sp macro="" textlink="">
      <xdr:nvSpPr>
        <xdr:cNvPr id="667" name="楕円 666">
          <a:extLst>
            <a:ext uri="{FF2B5EF4-FFF2-40B4-BE49-F238E27FC236}">
              <a16:creationId xmlns:a16="http://schemas.microsoft.com/office/drawing/2014/main" id="{00000000-0008-0000-0600-00009B020000}"/>
            </a:ext>
          </a:extLst>
        </xdr:cNvPr>
        <xdr:cNvSpPr/>
      </xdr:nvSpPr>
      <xdr:spPr>
        <a:xfrm>
          <a:off x="13652500" y="1348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79</xdr:row>
      <xdr:rowOff>33655</xdr:rowOff>
    </xdr:from>
    <xdr:ext cx="530225" cy="2584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3435965" y="1357820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39,828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125095</xdr:rowOff>
    </xdr:from>
    <xdr:to>
      <xdr:col>67</xdr:col>
      <xdr:colOff>101600</xdr:colOff>
      <xdr:row>79</xdr:row>
      <xdr:rowOff>55245</xdr:rowOff>
    </xdr:to>
    <xdr:sp macro="" textlink="">
      <xdr:nvSpPr>
        <xdr:cNvPr id="669" name="楕円 668">
          <a:extLst>
            <a:ext uri="{FF2B5EF4-FFF2-40B4-BE49-F238E27FC236}">
              <a16:creationId xmlns:a16="http://schemas.microsoft.com/office/drawing/2014/main" id="{00000000-0008-0000-0600-00009D020000}"/>
            </a:ext>
          </a:extLst>
        </xdr:cNvPr>
        <xdr:cNvSpPr/>
      </xdr:nvSpPr>
      <xdr:spPr>
        <a:xfrm>
          <a:off x="12763500" y="1349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79</xdr:row>
      <xdr:rowOff>46355</xdr:rowOff>
    </xdr:from>
    <xdr:ext cx="530225" cy="259080"/>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546965" y="1359090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38,662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600-0000A2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600-0000A3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600-0000A4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600-0000A5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18,586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5440" cy="220980"/>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2407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4475" cy="25463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197080" y="16799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1185" cy="25463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370" y="163423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1185" cy="25463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850370" y="158851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1185" cy="25463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1850370" y="154279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185" cy="25463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1850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積立金グラフ枠">
          <a:extLst>
            <a:ext uri="{FF2B5EF4-FFF2-40B4-BE49-F238E27FC236}">
              <a16:creationId xmlns:a16="http://schemas.microsoft.com/office/drawing/2014/main" id="{00000000-0008-0000-0600-0000B3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117475</xdr:rowOff>
    </xdr:from>
    <xdr:to>
      <xdr:col>85</xdr:col>
      <xdr:colOff>126365</xdr:colOff>
      <xdr:row>98</xdr:row>
      <xdr:rowOff>130810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6317595" y="15719425"/>
          <a:ext cx="1270" cy="1213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134620</xdr:rowOff>
    </xdr:from>
    <xdr:ext cx="469900" cy="254635"/>
    <xdr:sp macro="" textlink="">
      <xdr:nvSpPr>
        <xdr:cNvPr id="693" name="積立金最小値テキスト">
          <a:extLst>
            <a:ext uri="{FF2B5EF4-FFF2-40B4-BE49-F238E27FC236}">
              <a16:creationId xmlns:a16="http://schemas.microsoft.com/office/drawing/2014/main" id="{00000000-0008-0000-0600-0000B5020000}"/>
            </a:ext>
          </a:extLst>
        </xdr:cNvPr>
        <xdr:cNvSpPr txBox="1"/>
      </xdr:nvSpPr>
      <xdr:spPr>
        <a:xfrm>
          <a:off x="16370300" y="1693672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3,946</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130810</xdr:rowOff>
    </xdr:from>
    <xdr:to>
      <xdr:col>86</xdr:col>
      <xdr:colOff>25400</xdr:colOff>
      <xdr:row>98</xdr:row>
      <xdr:rowOff>130810</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6230600" y="16932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64135</xdr:rowOff>
    </xdr:from>
    <xdr:ext cx="598805" cy="254635"/>
    <xdr:sp macro="" textlink="">
      <xdr:nvSpPr>
        <xdr:cNvPr id="695" name="積立金最大値テキスト">
          <a:extLst>
            <a:ext uri="{FF2B5EF4-FFF2-40B4-BE49-F238E27FC236}">
              <a16:creationId xmlns:a16="http://schemas.microsoft.com/office/drawing/2014/main" id="{00000000-0008-0000-0600-0000B7020000}"/>
            </a:ext>
          </a:extLst>
        </xdr:cNvPr>
        <xdr:cNvSpPr txBox="1"/>
      </xdr:nvSpPr>
      <xdr:spPr>
        <a:xfrm>
          <a:off x="16370300" y="1549463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534,629</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117475</xdr:rowOff>
    </xdr:from>
    <xdr:to>
      <xdr:col>86</xdr:col>
      <xdr:colOff>25400</xdr:colOff>
      <xdr:row>91</xdr:row>
      <xdr:rowOff>117475</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6230600" y="15719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96520</xdr:rowOff>
    </xdr:from>
    <xdr:to>
      <xdr:col>85</xdr:col>
      <xdr:colOff>127000</xdr:colOff>
      <xdr:row>98</xdr:row>
      <xdr:rowOff>111125</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5481300" y="16898620"/>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120650</xdr:rowOff>
    </xdr:from>
    <xdr:ext cx="534670" cy="254635"/>
    <xdr:sp macro="" textlink="">
      <xdr:nvSpPr>
        <xdr:cNvPr id="698" name="積立金平均値テキスト">
          <a:extLst>
            <a:ext uri="{FF2B5EF4-FFF2-40B4-BE49-F238E27FC236}">
              <a16:creationId xmlns:a16="http://schemas.microsoft.com/office/drawing/2014/main" id="{00000000-0008-0000-0600-0000BA020000}"/>
            </a:ext>
          </a:extLst>
        </xdr:cNvPr>
        <xdr:cNvSpPr txBox="1"/>
      </xdr:nvSpPr>
      <xdr:spPr>
        <a:xfrm>
          <a:off x="16370300" y="1657985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71,331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97790</xdr:rowOff>
    </xdr:from>
    <xdr:to>
      <xdr:col>85</xdr:col>
      <xdr:colOff>177800</xdr:colOff>
      <xdr:row>98</xdr:row>
      <xdr:rowOff>27305</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6268700" y="167284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103505</xdr:rowOff>
    </xdr:from>
    <xdr:to>
      <xdr:col>81</xdr:col>
      <xdr:colOff>50800</xdr:colOff>
      <xdr:row>98</xdr:row>
      <xdr:rowOff>111125</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a:off x="14592300" y="1690560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100965</xdr:rowOff>
    </xdr:from>
    <xdr:to>
      <xdr:col>81</xdr:col>
      <xdr:colOff>101600</xdr:colOff>
      <xdr:row>98</xdr:row>
      <xdr:rowOff>31115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5430500" y="1673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47625</xdr:rowOff>
    </xdr:from>
    <xdr:ext cx="530225"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3965" y="165068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69,600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76200</xdr:rowOff>
    </xdr:from>
    <xdr:to>
      <xdr:col>76</xdr:col>
      <xdr:colOff>114300</xdr:colOff>
      <xdr:row>98</xdr:row>
      <xdr:rowOff>103505</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a:off x="13703300" y="1687830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118110</xdr:rowOff>
    </xdr:from>
    <xdr:to>
      <xdr:col>76</xdr:col>
      <xdr:colOff>165100</xdr:colOff>
      <xdr:row>98</xdr:row>
      <xdr:rowOff>48260</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4541500" y="1674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64770</xdr:rowOff>
    </xdr:from>
    <xdr:ext cx="530225" cy="25463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4965" y="1652397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62,125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76200</xdr:rowOff>
    </xdr:from>
    <xdr:to>
      <xdr:col>71</xdr:col>
      <xdr:colOff>177800</xdr:colOff>
      <xdr:row>98</xdr:row>
      <xdr:rowOff>120650</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flipV="1">
          <a:off x="12814300" y="1687830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135255</xdr:rowOff>
    </xdr:from>
    <xdr:to>
      <xdr:col>72</xdr:col>
      <xdr:colOff>38100</xdr:colOff>
      <xdr:row>98</xdr:row>
      <xdr:rowOff>65405</xdr:rowOff>
    </xdr:to>
    <xdr:sp macro="" textlink="">
      <xdr:nvSpPr>
        <xdr:cNvPr id="707" name="フローチャート: 判断 706">
          <a:extLst>
            <a:ext uri="{FF2B5EF4-FFF2-40B4-BE49-F238E27FC236}">
              <a16:creationId xmlns:a16="http://schemas.microsoft.com/office/drawing/2014/main" id="{00000000-0008-0000-0600-0000C3020000}"/>
            </a:ext>
          </a:extLst>
        </xdr:cNvPr>
        <xdr:cNvSpPr/>
      </xdr:nvSpPr>
      <xdr:spPr>
        <a:xfrm>
          <a:off x="13652500" y="167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81915</xdr:rowOff>
    </xdr:from>
    <xdr:ext cx="530225" cy="259080"/>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5965" y="1654111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10795</xdr:rowOff>
    </xdr:from>
    <xdr:to>
      <xdr:col>67</xdr:col>
      <xdr:colOff>101600</xdr:colOff>
      <xdr:row>98</xdr:row>
      <xdr:rowOff>112395</xdr:rowOff>
    </xdr:to>
    <xdr:sp macro="" textlink="">
      <xdr:nvSpPr>
        <xdr:cNvPr id="709" name="フローチャート: 判断 708">
          <a:extLst>
            <a:ext uri="{FF2B5EF4-FFF2-40B4-BE49-F238E27FC236}">
              <a16:creationId xmlns:a16="http://schemas.microsoft.com/office/drawing/2014/main" id="{00000000-0008-0000-0600-0000C5020000}"/>
            </a:ext>
          </a:extLst>
        </xdr:cNvPr>
        <xdr:cNvSpPr/>
      </xdr:nvSpPr>
      <xdr:spPr>
        <a:xfrm>
          <a:off x="12763500" y="1681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128905</xdr:rowOff>
    </xdr:from>
    <xdr:ext cx="530225" cy="25908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6965" y="1658810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34,238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45720</xdr:rowOff>
    </xdr:from>
    <xdr:to>
      <xdr:col>85</xdr:col>
      <xdr:colOff>177800</xdr:colOff>
      <xdr:row>98</xdr:row>
      <xdr:rowOff>147320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6268700" y="1684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132080</xdr:rowOff>
    </xdr:from>
    <xdr:ext cx="534670" cy="254635"/>
    <xdr:sp macro="" textlink="">
      <xdr:nvSpPr>
        <xdr:cNvPr id="717" name="積立金該当値テキスト">
          <a:extLst>
            <a:ext uri="{FF2B5EF4-FFF2-40B4-BE49-F238E27FC236}">
              <a16:creationId xmlns:a16="http://schemas.microsoft.com/office/drawing/2014/main" id="{00000000-0008-0000-0600-0000CD020000}"/>
            </a:ext>
          </a:extLst>
        </xdr:cNvPr>
        <xdr:cNvSpPr txBox="1"/>
      </xdr:nvSpPr>
      <xdr:spPr>
        <a:xfrm>
          <a:off x="16370300" y="1676273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18,980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60325</xdr:rowOff>
    </xdr:from>
    <xdr:to>
      <xdr:col>81</xdr:col>
      <xdr:colOff>101600</xdr:colOff>
      <xdr:row>98</xdr:row>
      <xdr:rowOff>161925</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5430500" y="1686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153035</xdr:rowOff>
    </xdr:from>
    <xdr:ext cx="530225" cy="259080"/>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5213965" y="169551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12,456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52705</xdr:rowOff>
    </xdr:from>
    <xdr:to>
      <xdr:col>76</xdr:col>
      <xdr:colOff>165100</xdr:colOff>
      <xdr:row>98</xdr:row>
      <xdr:rowOff>154940</xdr:rowOff>
    </xdr:to>
    <xdr:sp macro="" textlink="">
      <xdr:nvSpPr>
        <xdr:cNvPr id="720" name="楕円 719">
          <a:extLst>
            <a:ext uri="{FF2B5EF4-FFF2-40B4-BE49-F238E27FC236}">
              <a16:creationId xmlns:a16="http://schemas.microsoft.com/office/drawing/2014/main" id="{00000000-0008-0000-0600-0000D0020000}"/>
            </a:ext>
          </a:extLst>
        </xdr:cNvPr>
        <xdr:cNvSpPr/>
      </xdr:nvSpPr>
      <xdr:spPr>
        <a:xfrm>
          <a:off x="14541500" y="16854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145415</xdr:rowOff>
    </xdr:from>
    <xdr:ext cx="530225" cy="25463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4324965" y="1694751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15,730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25400</xdr:rowOff>
    </xdr:from>
    <xdr:to>
      <xdr:col>72</xdr:col>
      <xdr:colOff>38100</xdr:colOff>
      <xdr:row>98</xdr:row>
      <xdr:rowOff>127000</xdr:rowOff>
    </xdr:to>
    <xdr:sp macro="" textlink="">
      <xdr:nvSpPr>
        <xdr:cNvPr id="722" name="楕円 721">
          <a:extLst>
            <a:ext uri="{FF2B5EF4-FFF2-40B4-BE49-F238E27FC236}">
              <a16:creationId xmlns:a16="http://schemas.microsoft.com/office/drawing/2014/main" id="{00000000-0008-0000-0600-0000D2020000}"/>
            </a:ext>
          </a:extLst>
        </xdr:cNvPr>
        <xdr:cNvSpPr/>
      </xdr:nvSpPr>
      <xdr:spPr>
        <a:xfrm>
          <a:off x="13652500" y="1682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118110</xdr:rowOff>
    </xdr:from>
    <xdr:ext cx="530225" cy="259080"/>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3435965" y="169202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27,679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69850</xdr:rowOff>
    </xdr:from>
    <xdr:to>
      <xdr:col>67</xdr:col>
      <xdr:colOff>101600</xdr:colOff>
      <xdr:row>99</xdr:row>
      <xdr:rowOff>0</xdr:rowOff>
    </xdr:to>
    <xdr:sp macro="" textlink="">
      <xdr:nvSpPr>
        <xdr:cNvPr id="724" name="楕円 723">
          <a:extLst>
            <a:ext uri="{FF2B5EF4-FFF2-40B4-BE49-F238E27FC236}">
              <a16:creationId xmlns:a16="http://schemas.microsoft.com/office/drawing/2014/main" id="{00000000-0008-0000-0600-0000D4020000}"/>
            </a:ext>
          </a:extLst>
        </xdr:cNvPr>
        <xdr:cNvSpPr/>
      </xdr:nvSpPr>
      <xdr:spPr>
        <a:xfrm>
          <a:off x="12763500" y="1687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98</xdr:row>
      <xdr:rowOff>162560</xdr:rowOff>
    </xdr:from>
    <xdr:ext cx="465455" cy="259080"/>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2579350" y="169646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600-0000DB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600-0000DC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5440" cy="220980"/>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249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4475" cy="25463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8039080" y="6512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463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505" y="6055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463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505" y="55981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463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7756505" y="51409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463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7756505" y="468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投資及び出資金グラフ枠">
          <a:extLst>
            <a:ext uri="{FF2B5EF4-FFF2-40B4-BE49-F238E27FC236}">
              <a16:creationId xmlns:a16="http://schemas.microsoft.com/office/drawing/2014/main" id="{00000000-0008-0000-0600-0000EA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29210</xdr:rowOff>
    </xdr:from>
    <xdr:to>
      <xdr:col>116</xdr:col>
      <xdr:colOff>62865</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2159595" y="5515610"/>
          <a:ext cx="1270" cy="1139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4635"/>
    <xdr:sp macro="" textlink="">
      <xdr:nvSpPr>
        <xdr:cNvPr id="748" name="投資及び出資金最小値テキスト">
          <a:extLst>
            <a:ext uri="{FF2B5EF4-FFF2-40B4-BE49-F238E27FC236}">
              <a16:creationId xmlns:a16="http://schemas.microsoft.com/office/drawing/2014/main" id="{00000000-0008-0000-0600-0000EC020000}"/>
            </a:ext>
          </a:extLst>
        </xdr:cNvPr>
        <xdr:cNvSpPr txBox="1"/>
      </xdr:nvSpPr>
      <xdr:spPr>
        <a:xfrm>
          <a:off x="22212300" y="665861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147320</xdr:rowOff>
    </xdr:from>
    <xdr:ext cx="534670" cy="259080"/>
    <xdr:sp macro="" textlink="">
      <xdr:nvSpPr>
        <xdr:cNvPr id="750" name="投資及び出資金最大値テキスト">
          <a:extLst>
            <a:ext uri="{FF2B5EF4-FFF2-40B4-BE49-F238E27FC236}">
              <a16:creationId xmlns:a16="http://schemas.microsoft.com/office/drawing/2014/main" id="{00000000-0008-0000-0600-0000EE020000}"/>
            </a:ext>
          </a:extLst>
        </xdr:cNvPr>
        <xdr:cNvSpPr txBox="1"/>
      </xdr:nvSpPr>
      <xdr:spPr>
        <a:xfrm>
          <a:off x="22212300" y="52908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24,918</a:t>
          </a:r>
          <a:endParaRPr kumimoji="1" lang="ja-JP" altLang="en-US" sz="1000" b="1">
            <a:latin typeface="ＭＳ Ｐゴシック"/>
            <a:ea typeface="ＭＳ Ｐゴシック"/>
          </a:endParaRPr>
        </a:p>
      </xdr:txBody>
    </xdr:sp>
    <xdr:clientData/>
  </xdr:oneCellAnchor>
  <xdr:twoCellAnchor>
    <xdr:from>
      <xdr:col>115</xdr:col>
      <xdr:colOff>165100</xdr:colOff>
      <xdr:row>32</xdr:row>
      <xdr:rowOff>29210</xdr:rowOff>
    </xdr:from>
    <xdr:to>
      <xdr:col>116</xdr:col>
      <xdr:colOff>152400</xdr:colOff>
      <xdr:row>32</xdr:row>
      <xdr:rowOff>29210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2072600" y="551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137160</xdr:rowOff>
    </xdr:from>
    <xdr:to>
      <xdr:col>116</xdr:col>
      <xdr:colOff>63500</xdr:colOff>
      <xdr:row>38</xdr:row>
      <xdr:rowOff>137160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21323300" y="665226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71755</xdr:rowOff>
    </xdr:from>
    <xdr:ext cx="469900" cy="259080"/>
    <xdr:sp macro="" textlink="">
      <xdr:nvSpPr>
        <xdr:cNvPr id="753" name="投資及び出資金平均値テキスト">
          <a:extLst>
            <a:ext uri="{FF2B5EF4-FFF2-40B4-BE49-F238E27FC236}">
              <a16:creationId xmlns:a16="http://schemas.microsoft.com/office/drawing/2014/main" id="{00000000-0008-0000-0600-0000F1020000}"/>
            </a:ext>
          </a:extLst>
        </xdr:cNvPr>
        <xdr:cNvSpPr txBox="1"/>
      </xdr:nvSpPr>
      <xdr:spPr>
        <a:xfrm>
          <a:off x="22212300" y="624395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4,621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48895</xdr:rowOff>
    </xdr:from>
    <xdr:to>
      <xdr:col>116</xdr:col>
      <xdr:colOff>114300</xdr:colOff>
      <xdr:row>37</xdr:row>
      <xdr:rowOff>150495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2110700" y="6392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137160</xdr:rowOff>
    </xdr:from>
    <xdr:to>
      <xdr:col>111</xdr:col>
      <xdr:colOff>177800</xdr:colOff>
      <xdr:row>38</xdr:row>
      <xdr:rowOff>137160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20434300" y="66522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76835</xdr:rowOff>
    </xdr:from>
    <xdr:to>
      <xdr:col>112</xdr:col>
      <xdr:colOff>38100</xdr:colOff>
      <xdr:row>38</xdr:row>
      <xdr:rowOff>6985</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12725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23495</xdr:rowOff>
    </xdr:from>
    <xdr:ext cx="465455"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088350" y="619569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137160</xdr:rowOff>
    </xdr:from>
    <xdr:to>
      <xdr:col>107</xdr:col>
      <xdr:colOff>50800</xdr:colOff>
      <xdr:row>38</xdr:row>
      <xdr:rowOff>137160</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flipV="1">
          <a:off x="19545300" y="66522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4445</xdr:rowOff>
    </xdr:from>
    <xdr:to>
      <xdr:col>107</xdr:col>
      <xdr:colOff>101600</xdr:colOff>
      <xdr:row>37</xdr:row>
      <xdr:rowOff>106045</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2038350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35</xdr:row>
      <xdr:rowOff>122555</xdr:rowOff>
    </xdr:from>
    <xdr:ext cx="465455" cy="25463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199350" y="612330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136525</xdr:rowOff>
    </xdr:from>
    <xdr:to>
      <xdr:col>102</xdr:col>
      <xdr:colOff>114300</xdr:colOff>
      <xdr:row>38</xdr:row>
      <xdr:rowOff>137160</xdr:rowOff>
    </xdr:to>
    <xdr:cxnSp macro="">
      <xdr:nvCxnSpPr>
        <xdr:cNvPr id="761" name="直線コネクタ 760">
          <a:extLst>
            <a:ext uri="{FF2B5EF4-FFF2-40B4-BE49-F238E27FC236}">
              <a16:creationId xmlns:a16="http://schemas.microsoft.com/office/drawing/2014/main" id="{00000000-0008-0000-0600-0000F9020000}"/>
            </a:ext>
          </a:extLst>
        </xdr:cNvPr>
        <xdr:cNvCxnSpPr/>
      </xdr:nvCxnSpPr>
      <xdr:spPr>
        <a:xfrm>
          <a:off x="18656300" y="665162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116205</xdr:rowOff>
    </xdr:from>
    <xdr:to>
      <xdr:col>102</xdr:col>
      <xdr:colOff>165100</xdr:colOff>
      <xdr:row>38</xdr:row>
      <xdr:rowOff>46355</xdr:rowOff>
    </xdr:to>
    <xdr:sp macro="" textlink="">
      <xdr:nvSpPr>
        <xdr:cNvPr id="762" name="フローチャート: 判断 761">
          <a:extLst>
            <a:ext uri="{FF2B5EF4-FFF2-40B4-BE49-F238E27FC236}">
              <a16:creationId xmlns:a16="http://schemas.microsoft.com/office/drawing/2014/main" id="{00000000-0008-0000-0600-0000FA020000}"/>
            </a:ext>
          </a:extLst>
        </xdr:cNvPr>
        <xdr:cNvSpPr/>
      </xdr:nvSpPr>
      <xdr:spPr>
        <a:xfrm>
          <a:off x="19494500" y="645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63500</xdr:rowOff>
    </xdr:from>
    <xdr:ext cx="465455" cy="25463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350" y="623570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125095</xdr:rowOff>
    </xdr:from>
    <xdr:to>
      <xdr:col>98</xdr:col>
      <xdr:colOff>38100</xdr:colOff>
      <xdr:row>38</xdr:row>
      <xdr:rowOff>55245</xdr:rowOff>
    </xdr:to>
    <xdr:sp macro="" textlink="">
      <xdr:nvSpPr>
        <xdr:cNvPr id="764" name="フローチャート: 判断 763">
          <a:extLst>
            <a:ext uri="{FF2B5EF4-FFF2-40B4-BE49-F238E27FC236}">
              <a16:creationId xmlns:a16="http://schemas.microsoft.com/office/drawing/2014/main" id="{00000000-0008-0000-0600-0000FC020000}"/>
            </a:ext>
          </a:extLst>
        </xdr:cNvPr>
        <xdr:cNvSpPr/>
      </xdr:nvSpPr>
      <xdr:spPr>
        <a:xfrm>
          <a:off x="18605500" y="646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71755</xdr:rowOff>
    </xdr:from>
    <xdr:ext cx="465455" cy="25908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350" y="62439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86360</xdr:rowOff>
    </xdr:from>
    <xdr:to>
      <xdr:col>116</xdr:col>
      <xdr:colOff>114300</xdr:colOff>
      <xdr:row>39</xdr:row>
      <xdr:rowOff>16510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21107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1270</xdr:rowOff>
    </xdr:from>
    <xdr:ext cx="313690" cy="259080"/>
    <xdr:sp macro="" textlink="">
      <xdr:nvSpPr>
        <xdr:cNvPr id="772" name="投資及び出資金該当値テキスト">
          <a:extLst>
            <a:ext uri="{FF2B5EF4-FFF2-40B4-BE49-F238E27FC236}">
              <a16:creationId xmlns:a16="http://schemas.microsoft.com/office/drawing/2014/main" id="{00000000-0008-0000-0600-000004030000}"/>
            </a:ext>
          </a:extLst>
        </xdr:cNvPr>
        <xdr:cNvSpPr txBox="1"/>
      </xdr:nvSpPr>
      <xdr:spPr>
        <a:xfrm>
          <a:off x="22212300" y="65163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86360</xdr:rowOff>
    </xdr:from>
    <xdr:to>
      <xdr:col>112</xdr:col>
      <xdr:colOff>38100</xdr:colOff>
      <xdr:row>39</xdr:row>
      <xdr:rowOff>16510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21272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39</xdr:row>
      <xdr:rowOff>7620</xdr:rowOff>
    </xdr:from>
    <xdr:ext cx="313690" cy="25463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21166455" y="6694170"/>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86360</xdr:rowOff>
    </xdr:from>
    <xdr:to>
      <xdr:col>107</xdr:col>
      <xdr:colOff>101600</xdr:colOff>
      <xdr:row>39</xdr:row>
      <xdr:rowOff>16510</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20383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39</xdr:row>
      <xdr:rowOff>7620</xdr:rowOff>
    </xdr:from>
    <xdr:ext cx="313690" cy="25463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20277455" y="6694170"/>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86360</xdr:rowOff>
    </xdr:from>
    <xdr:to>
      <xdr:col>102</xdr:col>
      <xdr:colOff>165100</xdr:colOff>
      <xdr:row>39</xdr:row>
      <xdr:rowOff>16510</xdr:rowOff>
    </xdr:to>
    <xdr:sp macro="" textlink="">
      <xdr:nvSpPr>
        <xdr:cNvPr id="777" name="楕円 776">
          <a:extLst>
            <a:ext uri="{FF2B5EF4-FFF2-40B4-BE49-F238E27FC236}">
              <a16:creationId xmlns:a16="http://schemas.microsoft.com/office/drawing/2014/main" id="{00000000-0008-0000-0600-000009030000}"/>
            </a:ext>
          </a:extLst>
        </xdr:cNvPr>
        <xdr:cNvSpPr/>
      </xdr:nvSpPr>
      <xdr:spPr>
        <a:xfrm>
          <a:off x="19494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39</xdr:row>
      <xdr:rowOff>7620</xdr:rowOff>
    </xdr:from>
    <xdr:ext cx="313690" cy="25463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9388455" y="6694170"/>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86360</xdr:rowOff>
    </xdr:from>
    <xdr:to>
      <xdr:col>98</xdr:col>
      <xdr:colOff>38100</xdr:colOff>
      <xdr:row>39</xdr:row>
      <xdr:rowOff>15875</xdr:rowOff>
    </xdr:to>
    <xdr:sp macro="" textlink="">
      <xdr:nvSpPr>
        <xdr:cNvPr id="779" name="楕円 778">
          <a:extLst>
            <a:ext uri="{FF2B5EF4-FFF2-40B4-BE49-F238E27FC236}">
              <a16:creationId xmlns:a16="http://schemas.microsoft.com/office/drawing/2014/main" id="{00000000-0008-0000-0600-00000B030000}"/>
            </a:ext>
          </a:extLst>
        </xdr:cNvPr>
        <xdr:cNvSpPr/>
      </xdr:nvSpPr>
      <xdr:spPr>
        <a:xfrm>
          <a:off x="18605500" y="6601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39</xdr:row>
      <xdr:rowOff>6985</xdr:rowOff>
    </xdr:from>
    <xdr:ext cx="313690" cy="25463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499455" y="6693535"/>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5440" cy="220980"/>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249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168910</xdr:rowOff>
    </xdr:from>
    <xdr:ext cx="244475" cy="25463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8039080" y="9941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54610</xdr:rowOff>
    </xdr:from>
    <xdr:ext cx="531495" cy="25463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505" y="9484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1495" cy="25463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505" y="90271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168910</xdr:rowOff>
    </xdr:from>
    <xdr:ext cx="531495" cy="25463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505" y="85699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463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7756505" y="8112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貸付金グラフ枠">
          <a:extLst>
            <a:ext uri="{FF2B5EF4-FFF2-40B4-BE49-F238E27FC236}">
              <a16:creationId xmlns:a16="http://schemas.microsoft.com/office/drawing/2014/main" id="{00000000-0008-0000-0600-000021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144145</xdr:rowOff>
    </xdr:from>
    <xdr:to>
      <xdr:col>116</xdr:col>
      <xdr:colOff>62865</xdr:colOff>
      <xdr:row>58</xdr:row>
      <xdr:rowOff>139700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2159595" y="8888095"/>
          <a:ext cx="1270" cy="1195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143510</xdr:rowOff>
    </xdr:from>
    <xdr:ext cx="249555" cy="254635"/>
    <xdr:sp macro="" textlink="">
      <xdr:nvSpPr>
        <xdr:cNvPr id="803" name="貸付金最小値テキスト">
          <a:extLst>
            <a:ext uri="{FF2B5EF4-FFF2-40B4-BE49-F238E27FC236}">
              <a16:creationId xmlns:a16="http://schemas.microsoft.com/office/drawing/2014/main" id="{00000000-0008-0000-0600-000023030000}"/>
            </a:ext>
          </a:extLst>
        </xdr:cNvPr>
        <xdr:cNvSpPr txBox="1"/>
      </xdr:nvSpPr>
      <xdr:spPr>
        <a:xfrm>
          <a:off x="22212300" y="1008761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90805</xdr:rowOff>
    </xdr:from>
    <xdr:ext cx="534670" cy="258445"/>
    <xdr:sp macro="" textlink="">
      <xdr:nvSpPr>
        <xdr:cNvPr id="805" name="貸付金最大値テキスト">
          <a:extLst>
            <a:ext uri="{FF2B5EF4-FFF2-40B4-BE49-F238E27FC236}">
              <a16:creationId xmlns:a16="http://schemas.microsoft.com/office/drawing/2014/main" id="{00000000-0008-0000-0600-000025030000}"/>
            </a:ext>
          </a:extLst>
        </xdr:cNvPr>
        <xdr:cNvSpPr txBox="1"/>
      </xdr:nvSpPr>
      <xdr:spPr>
        <a:xfrm>
          <a:off x="22212300" y="86633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26,151</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144145</xdr:rowOff>
    </xdr:from>
    <xdr:to>
      <xdr:col>116</xdr:col>
      <xdr:colOff>152400</xdr:colOff>
      <xdr:row>51</xdr:row>
      <xdr:rowOff>144145</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2072600" y="8888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46355</xdr:rowOff>
    </xdr:from>
    <xdr:to>
      <xdr:col>116</xdr:col>
      <xdr:colOff>63500</xdr:colOff>
      <xdr:row>58</xdr:row>
      <xdr:rowOff>48260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1323300" y="999045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168275</xdr:rowOff>
    </xdr:from>
    <xdr:ext cx="469900" cy="254635"/>
    <xdr:sp macro="" textlink="">
      <xdr:nvSpPr>
        <xdr:cNvPr id="808" name="貸付金平均値テキスト">
          <a:extLst>
            <a:ext uri="{FF2B5EF4-FFF2-40B4-BE49-F238E27FC236}">
              <a16:creationId xmlns:a16="http://schemas.microsoft.com/office/drawing/2014/main" id="{00000000-0008-0000-0600-000028030000}"/>
            </a:ext>
          </a:extLst>
        </xdr:cNvPr>
        <xdr:cNvSpPr txBox="1"/>
      </xdr:nvSpPr>
      <xdr:spPr>
        <a:xfrm>
          <a:off x="22212300" y="9769475"/>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2,521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144780</xdr:rowOff>
    </xdr:from>
    <xdr:to>
      <xdr:col>116</xdr:col>
      <xdr:colOff>114300</xdr:colOff>
      <xdr:row>58</xdr:row>
      <xdr:rowOff>74930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2110700" y="991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48260</xdr:rowOff>
    </xdr:from>
    <xdr:to>
      <xdr:col>111</xdr:col>
      <xdr:colOff>177800</xdr:colOff>
      <xdr:row>58</xdr:row>
      <xdr:rowOff>50165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20434300" y="999236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112395</xdr:rowOff>
    </xdr:from>
    <xdr:to>
      <xdr:col>112</xdr:col>
      <xdr:colOff>38100</xdr:colOff>
      <xdr:row>58</xdr:row>
      <xdr:rowOff>42545</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1272500" y="9885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59055</xdr:rowOff>
    </xdr:from>
    <xdr:ext cx="465455"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088350" y="96602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50165</xdr:rowOff>
    </xdr:from>
    <xdr:to>
      <xdr:col>107</xdr:col>
      <xdr:colOff>50800</xdr:colOff>
      <xdr:row>58</xdr:row>
      <xdr:rowOff>52705</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flipV="1">
          <a:off x="19545300" y="999426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130175</xdr:rowOff>
    </xdr:from>
    <xdr:to>
      <xdr:col>107</xdr:col>
      <xdr:colOff>101600</xdr:colOff>
      <xdr:row>58</xdr:row>
      <xdr:rowOff>60325</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20383500" y="990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76835</xdr:rowOff>
    </xdr:from>
    <xdr:ext cx="465455" cy="25463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350" y="967803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2,854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52705</xdr:rowOff>
    </xdr:from>
    <xdr:to>
      <xdr:col>102</xdr:col>
      <xdr:colOff>114300</xdr:colOff>
      <xdr:row>58</xdr:row>
      <xdr:rowOff>54610</xdr:rowOff>
    </xdr:to>
    <xdr:cxnSp macro="">
      <xdr:nvCxnSpPr>
        <xdr:cNvPr id="816" name="直線コネクタ 815">
          <a:extLst>
            <a:ext uri="{FF2B5EF4-FFF2-40B4-BE49-F238E27FC236}">
              <a16:creationId xmlns:a16="http://schemas.microsoft.com/office/drawing/2014/main" id="{00000000-0008-0000-0600-000030030000}"/>
            </a:ext>
          </a:extLst>
        </xdr:cNvPr>
        <xdr:cNvCxnSpPr/>
      </xdr:nvCxnSpPr>
      <xdr:spPr>
        <a:xfrm flipV="1">
          <a:off x="18656300" y="999680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151130</xdr:rowOff>
    </xdr:from>
    <xdr:to>
      <xdr:col>102</xdr:col>
      <xdr:colOff>165100</xdr:colOff>
      <xdr:row>58</xdr:row>
      <xdr:rowOff>81280</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9494500" y="992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97790</xdr:rowOff>
    </xdr:from>
    <xdr:ext cx="465455" cy="25463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10350" y="969899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42545</xdr:rowOff>
    </xdr:from>
    <xdr:to>
      <xdr:col>98</xdr:col>
      <xdr:colOff>38100</xdr:colOff>
      <xdr:row>57</xdr:row>
      <xdr:rowOff>144145</xdr:rowOff>
    </xdr:to>
    <xdr:sp macro="" textlink="">
      <xdr:nvSpPr>
        <xdr:cNvPr id="819" name="フローチャート: 判断 818">
          <a:extLst>
            <a:ext uri="{FF2B5EF4-FFF2-40B4-BE49-F238E27FC236}">
              <a16:creationId xmlns:a16="http://schemas.microsoft.com/office/drawing/2014/main" id="{00000000-0008-0000-0600-000033030000}"/>
            </a:ext>
          </a:extLst>
        </xdr:cNvPr>
        <xdr:cNvSpPr/>
      </xdr:nvSpPr>
      <xdr:spPr>
        <a:xfrm>
          <a:off x="18605500" y="981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160655</xdr:rowOff>
    </xdr:from>
    <xdr:ext cx="465455" cy="259080"/>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21350" y="959040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167005</xdr:rowOff>
    </xdr:from>
    <xdr:to>
      <xdr:col>116</xdr:col>
      <xdr:colOff>114300</xdr:colOff>
      <xdr:row>58</xdr:row>
      <xdr:rowOff>97790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2110700" y="99396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123825</xdr:rowOff>
    </xdr:from>
    <xdr:ext cx="469900" cy="254635"/>
    <xdr:sp macro="" textlink="">
      <xdr:nvSpPr>
        <xdr:cNvPr id="827" name="貸付金該当値テキスト">
          <a:extLst>
            <a:ext uri="{FF2B5EF4-FFF2-40B4-BE49-F238E27FC236}">
              <a16:creationId xmlns:a16="http://schemas.microsoft.com/office/drawing/2014/main" id="{00000000-0008-0000-0600-00003B030000}"/>
            </a:ext>
          </a:extLst>
        </xdr:cNvPr>
        <xdr:cNvSpPr txBox="1"/>
      </xdr:nvSpPr>
      <xdr:spPr>
        <a:xfrm>
          <a:off x="22212300" y="989647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2,036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168910</xdr:rowOff>
    </xdr:from>
    <xdr:to>
      <xdr:col>112</xdr:col>
      <xdr:colOff>38100</xdr:colOff>
      <xdr:row>58</xdr:row>
      <xdr:rowOff>99060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1272500" y="994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90170</xdr:rowOff>
    </xdr:from>
    <xdr:ext cx="465455" cy="259080"/>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1088350" y="100342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1,999</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57</xdr:row>
      <xdr:rowOff>170815</xdr:rowOff>
    </xdr:from>
    <xdr:to>
      <xdr:col>107</xdr:col>
      <xdr:colOff>101600</xdr:colOff>
      <xdr:row>58</xdr:row>
      <xdr:rowOff>100965</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20383500" y="994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92075</xdr:rowOff>
    </xdr:from>
    <xdr:ext cx="465455" cy="259080"/>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20199350" y="100361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1905</xdr:rowOff>
    </xdr:from>
    <xdr:to>
      <xdr:col>102</xdr:col>
      <xdr:colOff>165100</xdr:colOff>
      <xdr:row>58</xdr:row>
      <xdr:rowOff>103505</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9494500" y="994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94615</xdr:rowOff>
    </xdr:from>
    <xdr:ext cx="465455" cy="259080"/>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9310350" y="1003871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3810</xdr:rowOff>
    </xdr:from>
    <xdr:to>
      <xdr:col>98</xdr:col>
      <xdr:colOff>38100</xdr:colOff>
      <xdr:row>58</xdr:row>
      <xdr:rowOff>105410</xdr:rowOff>
    </xdr:to>
    <xdr:sp macro="" textlink="">
      <xdr:nvSpPr>
        <xdr:cNvPr id="834" name="楕円 833">
          <a:extLst>
            <a:ext uri="{FF2B5EF4-FFF2-40B4-BE49-F238E27FC236}">
              <a16:creationId xmlns:a16="http://schemas.microsoft.com/office/drawing/2014/main" id="{00000000-0008-0000-0600-000042030000}"/>
            </a:ext>
          </a:extLst>
        </xdr:cNvPr>
        <xdr:cNvSpPr/>
      </xdr:nvSpPr>
      <xdr:spPr>
        <a:xfrm>
          <a:off x="18605500" y="994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96520</xdr:rowOff>
    </xdr:from>
    <xdr:ext cx="465455" cy="259080"/>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421350" y="100406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49,649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5440" cy="22098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8249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1495" cy="25463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505" y="13827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5463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505" y="133705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5463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505" y="12913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5463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505" y="124561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168910</xdr:rowOff>
    </xdr:from>
    <xdr:ext cx="591185" cy="25463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370" y="119989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1185" cy="25463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692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7" name="繰出金グラフ枠">
          <a:extLst>
            <a:ext uri="{FF2B5EF4-FFF2-40B4-BE49-F238E27FC236}">
              <a16:creationId xmlns:a16="http://schemas.microsoft.com/office/drawing/2014/main" id="{00000000-0008-0000-0600-000059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83185</xdr:rowOff>
    </xdr:from>
    <xdr:to>
      <xdr:col>116</xdr:col>
      <xdr:colOff>62865</xdr:colOff>
      <xdr:row>79</xdr:row>
      <xdr:rowOff>55880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2159595" y="12256135"/>
          <a:ext cx="1270" cy="1344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59690</xdr:rowOff>
    </xdr:from>
    <xdr:ext cx="534670" cy="259080"/>
    <xdr:sp macro="" textlink="">
      <xdr:nvSpPr>
        <xdr:cNvPr id="859" name="繰出金最小値テキスト">
          <a:extLst>
            <a:ext uri="{FF2B5EF4-FFF2-40B4-BE49-F238E27FC236}">
              <a16:creationId xmlns:a16="http://schemas.microsoft.com/office/drawing/2014/main" id="{00000000-0008-0000-0600-00005B030000}"/>
            </a:ext>
          </a:extLst>
        </xdr:cNvPr>
        <xdr:cNvSpPr txBox="1"/>
      </xdr:nvSpPr>
      <xdr:spPr>
        <a:xfrm>
          <a:off x="22212300" y="136042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36,157</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55880</xdr:rowOff>
    </xdr:from>
    <xdr:to>
      <xdr:col>116</xdr:col>
      <xdr:colOff>152400</xdr:colOff>
      <xdr:row>79</xdr:row>
      <xdr:rowOff>55880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3600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29845</xdr:rowOff>
    </xdr:from>
    <xdr:ext cx="534670" cy="254635"/>
    <xdr:sp macro="" textlink="">
      <xdr:nvSpPr>
        <xdr:cNvPr id="861" name="繰出金最大値テキスト">
          <a:extLst>
            <a:ext uri="{FF2B5EF4-FFF2-40B4-BE49-F238E27FC236}">
              <a16:creationId xmlns:a16="http://schemas.microsoft.com/office/drawing/2014/main" id="{00000000-0008-0000-0600-00005D030000}"/>
            </a:ext>
          </a:extLst>
        </xdr:cNvPr>
        <xdr:cNvSpPr txBox="1"/>
      </xdr:nvSpPr>
      <xdr:spPr>
        <a:xfrm>
          <a:off x="22212300" y="1203134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94,969</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83185</xdr:rowOff>
    </xdr:from>
    <xdr:to>
      <xdr:col>116</xdr:col>
      <xdr:colOff>152400</xdr:colOff>
      <xdr:row>71</xdr:row>
      <xdr:rowOff>83185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2072600" y="12256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109855</xdr:rowOff>
    </xdr:from>
    <xdr:to>
      <xdr:col>116</xdr:col>
      <xdr:colOff>63500</xdr:colOff>
      <xdr:row>76</xdr:row>
      <xdr:rowOff>166370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1323300" y="13140055"/>
          <a:ext cx="8382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166370</xdr:rowOff>
    </xdr:from>
    <xdr:ext cx="534670" cy="254635"/>
    <xdr:sp macro="" textlink="">
      <xdr:nvSpPr>
        <xdr:cNvPr id="864" name="繰出金平均値テキスト">
          <a:extLst>
            <a:ext uri="{FF2B5EF4-FFF2-40B4-BE49-F238E27FC236}">
              <a16:creationId xmlns:a16="http://schemas.microsoft.com/office/drawing/2014/main" id="{00000000-0008-0000-0600-000060030000}"/>
            </a:ext>
          </a:extLst>
        </xdr:cNvPr>
        <xdr:cNvSpPr txBox="1"/>
      </xdr:nvSpPr>
      <xdr:spPr>
        <a:xfrm>
          <a:off x="22212300" y="1285367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60,122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143510</xdr:rowOff>
    </xdr:from>
    <xdr:to>
      <xdr:col>116</xdr:col>
      <xdr:colOff>114300</xdr:colOff>
      <xdr:row>76</xdr:row>
      <xdr:rowOff>73660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2110700" y="1300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166370</xdr:rowOff>
    </xdr:from>
    <xdr:to>
      <xdr:col>111</xdr:col>
      <xdr:colOff>177800</xdr:colOff>
      <xdr:row>77</xdr:row>
      <xdr:rowOff>18415</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20434300" y="13196570"/>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110490</xdr:rowOff>
    </xdr:from>
    <xdr:to>
      <xdr:col>112</xdr:col>
      <xdr:colOff>38100</xdr:colOff>
      <xdr:row>75</xdr:row>
      <xdr:rowOff>40640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12725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57150</xdr:rowOff>
    </xdr:from>
    <xdr:ext cx="530225"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5965" y="125730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69,055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76</xdr:row>
      <xdr:rowOff>135255</xdr:rowOff>
    </xdr:from>
    <xdr:to>
      <xdr:col>107</xdr:col>
      <xdr:colOff>50800</xdr:colOff>
      <xdr:row>77</xdr:row>
      <xdr:rowOff>18415</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9545300" y="1316545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93345</xdr:rowOff>
    </xdr:from>
    <xdr:to>
      <xdr:col>107</xdr:col>
      <xdr:colOff>101600</xdr:colOff>
      <xdr:row>75</xdr:row>
      <xdr:rowOff>23495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0383500" y="1278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40640</xdr:rowOff>
    </xdr:from>
    <xdr:ext cx="530225" cy="25463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6965" y="125564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69,814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76</xdr:row>
      <xdr:rowOff>135255</xdr:rowOff>
    </xdr:from>
    <xdr:to>
      <xdr:col>102</xdr:col>
      <xdr:colOff>114300</xdr:colOff>
      <xdr:row>76</xdr:row>
      <xdr:rowOff>163830</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flipV="1">
          <a:off x="18656300" y="1316545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81280</xdr:rowOff>
    </xdr:from>
    <xdr:to>
      <xdr:col>102</xdr:col>
      <xdr:colOff>165100</xdr:colOff>
      <xdr:row>75</xdr:row>
      <xdr:rowOff>11430</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9494500" y="1276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27940</xdr:rowOff>
    </xdr:from>
    <xdr:ext cx="530225" cy="259080"/>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7965" y="125437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70,334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74</xdr:row>
      <xdr:rowOff>83820</xdr:rowOff>
    </xdr:from>
    <xdr:to>
      <xdr:col>98</xdr:col>
      <xdr:colOff>38100</xdr:colOff>
      <xdr:row>75</xdr:row>
      <xdr:rowOff>13970</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1860550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73</xdr:row>
      <xdr:rowOff>30480</xdr:rowOff>
    </xdr:from>
    <xdr:ext cx="530225" cy="25463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8965" y="1254633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70,217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76</xdr:row>
      <xdr:rowOff>59055</xdr:rowOff>
    </xdr:from>
    <xdr:to>
      <xdr:col>116</xdr:col>
      <xdr:colOff>114300</xdr:colOff>
      <xdr:row>76</xdr:row>
      <xdr:rowOff>160655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2110700" y="13089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37465</xdr:rowOff>
    </xdr:from>
    <xdr:ext cx="534670" cy="259080"/>
    <xdr:sp macro="" textlink="">
      <xdr:nvSpPr>
        <xdr:cNvPr id="883" name="繰出金該当値テキスト">
          <a:extLst>
            <a:ext uri="{FF2B5EF4-FFF2-40B4-BE49-F238E27FC236}">
              <a16:creationId xmlns:a16="http://schemas.microsoft.com/office/drawing/2014/main" id="{00000000-0008-0000-0600-000073030000}"/>
            </a:ext>
          </a:extLst>
        </xdr:cNvPr>
        <xdr:cNvSpPr txBox="1"/>
      </xdr:nvSpPr>
      <xdr:spPr>
        <a:xfrm>
          <a:off x="22212300" y="130676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56,302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76</xdr:row>
      <xdr:rowOff>114935</xdr:rowOff>
    </xdr:from>
    <xdr:to>
      <xdr:col>112</xdr:col>
      <xdr:colOff>38100</xdr:colOff>
      <xdr:row>77</xdr:row>
      <xdr:rowOff>45085</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1272500" y="1314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77</xdr:row>
      <xdr:rowOff>36195</xdr:rowOff>
    </xdr:from>
    <xdr:ext cx="530225" cy="259080"/>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055965" y="132378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53,858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76</xdr:row>
      <xdr:rowOff>139065</xdr:rowOff>
    </xdr:from>
    <xdr:to>
      <xdr:col>107</xdr:col>
      <xdr:colOff>101600</xdr:colOff>
      <xdr:row>77</xdr:row>
      <xdr:rowOff>69215</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20383500" y="1316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77</xdr:row>
      <xdr:rowOff>60325</xdr:rowOff>
    </xdr:from>
    <xdr:ext cx="530225" cy="259080"/>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0166965" y="132619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52,815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76</xdr:row>
      <xdr:rowOff>84455</xdr:rowOff>
    </xdr:from>
    <xdr:to>
      <xdr:col>102</xdr:col>
      <xdr:colOff>165100</xdr:colOff>
      <xdr:row>77</xdr:row>
      <xdr:rowOff>14605</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9494500" y="1311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77</xdr:row>
      <xdr:rowOff>6350</xdr:rowOff>
    </xdr:from>
    <xdr:ext cx="530225" cy="25463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9277965" y="132080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55,207</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76</xdr:row>
      <xdr:rowOff>113030</xdr:rowOff>
    </xdr:from>
    <xdr:to>
      <xdr:col>98</xdr:col>
      <xdr:colOff>38100</xdr:colOff>
      <xdr:row>77</xdr:row>
      <xdr:rowOff>43180</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18605500" y="1314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77</xdr:row>
      <xdr:rowOff>34290</xdr:rowOff>
    </xdr:from>
    <xdr:ext cx="530225" cy="259080"/>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388965" y="132359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53,937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5440" cy="220980"/>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249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4475" cy="25463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080" y="16113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4475" cy="25463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039080" y="14970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6" name="前年度繰上充用金グラフ枠">
          <a:extLst>
            <a:ext uri="{FF2B5EF4-FFF2-40B4-BE49-F238E27FC236}">
              <a16:creationId xmlns:a16="http://schemas.microsoft.com/office/drawing/2014/main" id="{00000000-0008-0000-0600-00008A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8" name="前年度繰上充用金最小値テキスト">
          <a:extLst>
            <a:ext uri="{FF2B5EF4-FFF2-40B4-BE49-F238E27FC236}">
              <a16:creationId xmlns:a16="http://schemas.microsoft.com/office/drawing/2014/main" id="{00000000-0008-0000-0600-00008C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10" name="前年度繰上充用金最大値テキスト">
          <a:extLst>
            <a:ext uri="{FF2B5EF4-FFF2-40B4-BE49-F238E27FC236}">
              <a16:creationId xmlns:a16="http://schemas.microsoft.com/office/drawing/2014/main" id="{00000000-0008-0000-0600-00008E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13" name="前年度繰上充用金平均値テキスト">
          <a:extLst>
            <a:ext uri="{FF2B5EF4-FFF2-40B4-BE49-F238E27FC236}">
              <a16:creationId xmlns:a16="http://schemas.microsoft.com/office/drawing/2014/main" id="{00000000-0008-0000-0600-000091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511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511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5110"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フローチャート: 判断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511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32" name="前年度繰上充用金該当値テキスト">
          <a:extLst>
            <a:ext uri="{FF2B5EF4-FFF2-40B4-BE49-F238E27FC236}">
              <a16:creationId xmlns:a16="http://schemas.microsoft.com/office/drawing/2014/main" id="{00000000-0008-0000-0600-0000A4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5110" cy="259080"/>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1198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5110" cy="259080"/>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20309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5110" cy="259080"/>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9420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9" name="楕円 938">
          <a:extLst>
            <a:ext uri="{FF2B5EF4-FFF2-40B4-BE49-F238E27FC236}">
              <a16:creationId xmlns:a16="http://schemas.microsoft.com/office/drawing/2014/main" id="{00000000-0008-0000-0600-0000A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5110" cy="259080"/>
    <xdr:sp macro=""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18531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tx1"/>
              </a:solidFill>
              <a:latin typeface="ＭＳ Ｐゴシック"/>
              <a:ea typeface="ＭＳ Ｐゴシック"/>
            </a:rPr>
            <a:t>　人件費に対する住民一人当たりのコストは、類似団体平均と比較して</a:t>
          </a:r>
          <a:r>
            <a:rPr kumimoji="1" lang="en-US" altLang="ja-JP" sz="1100">
              <a:solidFill>
                <a:schemeClr val="tx1"/>
              </a:solidFill>
              <a:latin typeface="ＭＳ Ｐゴシック"/>
              <a:ea typeface="ＭＳ Ｐゴシック"/>
            </a:rPr>
            <a:t>45</a:t>
          </a:r>
          <a:r>
            <a:rPr kumimoji="1" lang="ja-JP" altLang="en-US" sz="1100">
              <a:solidFill>
                <a:schemeClr val="tx1"/>
              </a:solidFill>
              <a:latin typeface="ＭＳ Ｐゴシック"/>
              <a:ea typeface="ＭＳ Ｐゴシック"/>
            </a:rPr>
            <a:t>千円ほど低い。人口千人当たりの職員数が8.23人と極端に少ないことに加えて、年齢構成が比較的若いため、人事院勧告による若年層の月例給引き上げによる影響を考慮してもラスパイレス指数が類似団体平均より低いため、人件費を引き下げる要因となっている。</a:t>
          </a:r>
        </a:p>
        <a:p>
          <a:r>
            <a:rPr kumimoji="1" lang="ja-JP" altLang="en-US" sz="1100">
              <a:solidFill>
                <a:schemeClr val="tx1"/>
              </a:solidFill>
              <a:latin typeface="ＭＳ Ｐゴシック"/>
              <a:ea typeface="ＭＳ Ｐゴシック"/>
            </a:rPr>
            <a:t>　扶助費では義務負担がある制度への支出のほか、子ども・子育て関連の地方単独事業に係る負担も多額であることから、類似団体平均より19千円ほどコストがかかっている。</a:t>
          </a:r>
        </a:p>
        <a:p>
          <a:r>
            <a:rPr kumimoji="1" lang="ja-JP" altLang="en-US" sz="1100">
              <a:solidFill>
                <a:schemeClr val="tx1"/>
              </a:solidFill>
              <a:latin typeface="ＭＳ Ｐゴシック"/>
              <a:ea typeface="ＭＳ Ｐゴシック"/>
            </a:rPr>
            <a:t>　同じ義務的経費である公債費では、類似団体平均の約６割のコストであるが、駅東団地建設により地方債現在高が今後増加する見込みであり、引き続き、新規発行債の抑制が必要となってくる。</a:t>
          </a:r>
        </a:p>
        <a:p>
          <a:r>
            <a:rPr kumimoji="1" lang="ja-JP" altLang="en-US" sz="1100">
              <a:solidFill>
                <a:schemeClr val="tx1"/>
              </a:solidFill>
              <a:latin typeface="ＭＳ Ｐゴシック"/>
              <a:ea typeface="ＭＳ Ｐゴシック"/>
            </a:rPr>
            <a:t>　普通建設事業費（更新整備）は平成</a:t>
          </a:r>
          <a:r>
            <a:rPr kumimoji="1" lang="en-US" altLang="ja-JP" sz="1100">
              <a:solidFill>
                <a:schemeClr val="tx1"/>
              </a:solidFill>
              <a:latin typeface="ＭＳ Ｐゴシック"/>
              <a:ea typeface="ＭＳ Ｐゴシック"/>
            </a:rPr>
            <a:t>28</a:t>
          </a:r>
          <a:r>
            <a:rPr kumimoji="1" lang="ja-JP" altLang="en-US" sz="1100">
              <a:solidFill>
                <a:schemeClr val="tx1"/>
              </a:solidFill>
              <a:latin typeface="ＭＳ Ｐゴシック"/>
              <a:ea typeface="ＭＳ Ｐゴシック"/>
            </a:rPr>
            <a:t>年度から続いた統合小学校整備事業が令和４年度で終了したが、令和</a:t>
          </a:r>
          <a:r>
            <a:rPr kumimoji="1" lang="en-US" altLang="ja-JP" sz="1100">
              <a:solidFill>
                <a:schemeClr val="tx1"/>
              </a:solidFill>
              <a:latin typeface="ＭＳ Ｐゴシック"/>
              <a:ea typeface="ＭＳ Ｐゴシック"/>
            </a:rPr>
            <a:t>10</a:t>
          </a:r>
          <a:r>
            <a:rPr kumimoji="1" lang="ja-JP" altLang="en-US" sz="1100">
              <a:solidFill>
                <a:schemeClr val="tx1"/>
              </a:solidFill>
              <a:latin typeface="ＭＳ Ｐゴシック"/>
              <a:ea typeface="ＭＳ Ｐゴシック"/>
            </a:rPr>
            <a:t>年度まで予定する駅東団地建設事業が着工したことから前年度比21千円の増となり、工事単価の高騰により今後も増える見込みであることから、保有施設数量の適切な管理が必要となってくる。なお、令和４年度及び令和５年度では  </a:t>
          </a:r>
        </a:p>
        <a:p>
          <a:r>
            <a:rPr kumimoji="1" lang="ja-JP" altLang="en-US" sz="1100">
              <a:solidFill>
                <a:schemeClr val="tx1"/>
              </a:solidFill>
              <a:latin typeface="ＭＳ Ｐゴシック"/>
              <a:ea typeface="ＭＳ Ｐゴシック"/>
            </a:rPr>
            <a:t>  当該事業について、普通建設事業費（うち新規整備）に計上していたため、この反動で令和６年度の普通建設事業費（うち新規整備）は前年度比24千円の減となっている。</a:t>
          </a:r>
        </a:p>
        <a:p>
          <a:r>
            <a:rPr kumimoji="1" lang="ja-JP" altLang="en-US" sz="1100">
              <a:solidFill>
                <a:schemeClr val="tx1"/>
              </a:solidFill>
              <a:latin typeface="ＭＳ Ｐゴシック"/>
              <a:ea typeface="ＭＳ Ｐゴシック"/>
            </a:rPr>
            <a:t>　物件費については行財政改革によりコストは類似団体平均を97千円下回っており、</a:t>
          </a:r>
          <a:r>
            <a:rPr kumimoji="1" lang="ja-JP" altLang="ja-JP" sz="1100">
              <a:solidFill>
                <a:schemeClr val="tx1"/>
              </a:solidFill>
              <a:effectLst/>
              <a:latin typeface="ＭＳ Ｐゴシック"/>
              <a:ea typeface="ＭＳ Ｐゴシック"/>
              <a:cs typeface="+mn-cs"/>
            </a:rPr>
            <a:t>前年度から</a:t>
          </a:r>
          <a:r>
            <a:rPr kumimoji="1" lang="en-US" altLang="ja-JP" sz="1100">
              <a:solidFill>
                <a:schemeClr val="tx1"/>
              </a:solidFill>
              <a:effectLst/>
              <a:latin typeface="ＭＳ Ｐゴシック"/>
              <a:ea typeface="ＭＳ Ｐゴシック"/>
              <a:cs typeface="+mn-cs"/>
            </a:rPr>
            <a:t>2</a:t>
          </a:r>
          <a:r>
            <a:rPr kumimoji="1" lang="ja-JP" altLang="ja-JP" sz="1100">
              <a:solidFill>
                <a:schemeClr val="tx1"/>
              </a:solidFill>
              <a:effectLst/>
              <a:latin typeface="ＭＳ Ｐゴシック"/>
              <a:ea typeface="ＭＳ Ｐゴシック"/>
              <a:cs typeface="+mn-cs"/>
            </a:rPr>
            <a:t>千円の</a:t>
          </a:r>
          <a:r>
            <a:rPr kumimoji="1" lang="ja-JP" altLang="en-US" sz="1100">
              <a:solidFill>
                <a:schemeClr val="tx1"/>
              </a:solidFill>
              <a:effectLst/>
              <a:latin typeface="ＭＳ Ｐゴシック"/>
              <a:ea typeface="ＭＳ Ｐゴシック"/>
              <a:cs typeface="+mn-cs"/>
            </a:rPr>
            <a:t>減</a:t>
          </a:r>
          <a:r>
            <a:rPr kumimoji="1" lang="ja-JP" altLang="ja-JP" sz="1100">
              <a:solidFill>
                <a:schemeClr val="tx1"/>
              </a:solidFill>
              <a:effectLst/>
              <a:latin typeface="ＭＳ Ｐゴシック"/>
              <a:ea typeface="ＭＳ Ｐゴシック"/>
              <a:cs typeface="+mn-cs"/>
            </a:rPr>
            <a:t>となっ</a:t>
          </a:r>
          <a:r>
            <a:rPr kumimoji="1" lang="ja-JP" altLang="en-US" sz="1100">
              <a:solidFill>
                <a:schemeClr val="tx1"/>
              </a:solidFill>
              <a:effectLst/>
              <a:latin typeface="ＭＳ Ｐゴシック"/>
              <a:ea typeface="ＭＳ Ｐゴシック"/>
              <a:cs typeface="+mn-cs"/>
            </a:rPr>
            <a:t>たが、</a:t>
          </a:r>
          <a:r>
            <a:rPr kumimoji="1" lang="ja-JP" altLang="en-US" sz="1100">
              <a:solidFill>
                <a:schemeClr val="tx1"/>
              </a:solidFill>
              <a:latin typeface="ＭＳ Ｐゴシック"/>
              <a:ea typeface="ＭＳ Ｐゴシック"/>
            </a:rPr>
            <a:t>今後は物価高騰の影響により増加する見込みである。</a:t>
          </a:r>
        </a:p>
        <a:p>
          <a:r>
            <a:rPr kumimoji="1" lang="ja-JP" altLang="en-US" sz="1100">
              <a:solidFill>
                <a:schemeClr val="tx1"/>
              </a:solidFill>
              <a:latin typeface="ＭＳ Ｐゴシック"/>
              <a:ea typeface="ＭＳ Ｐゴシック"/>
            </a:rPr>
            <a:t>　補助費等については、物価高騰対策としての水道料金免除事業（水道事業会計繰出金）の減や西北五環境整備事務組合負担金の減により前年度から8千円の減となっている。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青森県鶴田町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11,540
11,511
46.43
7,780,242
7,267,434
472,312
4,270,692
7,889,447</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13.6
103.1</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63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463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4,380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5440" cy="22098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2915" cy="25463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291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2915"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2915" cy="25463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6291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445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463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505" y="468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16510</xdr:rowOff>
    </xdr:from>
    <xdr:to>
      <xdr:col>24</xdr:col>
      <xdr:colOff>62865</xdr:colOff>
      <xdr:row>39</xdr:row>
      <xdr:rowOff>70485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60010"/>
          <a:ext cx="1270" cy="1597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74930</xdr:rowOff>
    </xdr:from>
    <xdr:ext cx="469900" cy="25463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6148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5,932</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70485</xdr:rowOff>
    </xdr:from>
    <xdr:to>
      <xdr:col>24</xdr:col>
      <xdr:colOff>152400</xdr:colOff>
      <xdr:row>39</xdr:row>
      <xdr:rowOff>70485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57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134620</xdr:rowOff>
    </xdr:from>
    <xdr:ext cx="534670" cy="25463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3522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10,123</a:t>
          </a:r>
          <a:endParaRPr kumimoji="1" lang="ja-JP" altLang="en-US" sz="1000" b="1">
            <a:latin typeface="ＭＳ Ｐゴシック"/>
          </a:endParaRPr>
        </a:p>
      </xdr:txBody>
    </xdr:sp>
    <xdr:clientData/>
  </xdr:oneCellAnchor>
  <xdr:twoCellAnchor>
    <xdr:from>
      <xdr:col>23</xdr:col>
      <xdr:colOff>165100</xdr:colOff>
      <xdr:row>30</xdr:row>
      <xdr:rowOff>16510</xdr:rowOff>
    </xdr:from>
    <xdr:to>
      <xdr:col>24</xdr:col>
      <xdr:colOff>152400</xdr:colOff>
      <xdr:row>30</xdr:row>
      <xdr:rowOff>16510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60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58420</xdr:rowOff>
    </xdr:from>
    <xdr:to>
      <xdr:col>24</xdr:col>
      <xdr:colOff>63500</xdr:colOff>
      <xdr:row>39</xdr:row>
      <xdr:rowOff>36830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02070"/>
          <a:ext cx="838200" cy="321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152400</xdr:rowOff>
    </xdr:from>
    <xdr:ext cx="469900" cy="25908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17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7,443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129540</xdr:rowOff>
    </xdr:from>
    <xdr:to>
      <xdr:col>24</xdr:col>
      <xdr:colOff>114300</xdr:colOff>
      <xdr:row>36</xdr:row>
      <xdr:rowOff>59690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36830</xdr:rowOff>
    </xdr:from>
    <xdr:to>
      <xdr:col>19</xdr:col>
      <xdr:colOff>177800</xdr:colOff>
      <xdr:row>39</xdr:row>
      <xdr:rowOff>59055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72338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79375</xdr:rowOff>
    </xdr:from>
    <xdr:to>
      <xdr:col>20</xdr:col>
      <xdr:colOff>38100</xdr:colOff>
      <xdr:row>37</xdr:row>
      <xdr:rowOff>9525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5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26035</xdr:rowOff>
    </xdr:from>
    <xdr:ext cx="465455" cy="25908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602678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39</xdr:row>
      <xdr:rowOff>59055</xdr:rowOff>
    </xdr:from>
    <xdr:to>
      <xdr:col>15</xdr:col>
      <xdr:colOff>50800</xdr:colOff>
      <xdr:row>39</xdr:row>
      <xdr:rowOff>87630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74560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118745</xdr:rowOff>
    </xdr:from>
    <xdr:to>
      <xdr:col>15</xdr:col>
      <xdr:colOff>101600</xdr:colOff>
      <xdr:row>37</xdr:row>
      <xdr:rowOff>48895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9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65405</xdr:rowOff>
    </xdr:from>
    <xdr:ext cx="465455" cy="25463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606615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38</xdr:row>
      <xdr:rowOff>147320</xdr:rowOff>
    </xdr:from>
    <xdr:to>
      <xdr:col>10</xdr:col>
      <xdr:colOff>114300</xdr:colOff>
      <xdr:row>39</xdr:row>
      <xdr:rowOff>87630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662420"/>
          <a:ext cx="88900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166370</xdr:rowOff>
    </xdr:from>
    <xdr:to>
      <xdr:col>10</xdr:col>
      <xdr:colOff>165100</xdr:colOff>
      <xdr:row>37</xdr:row>
      <xdr:rowOff>95885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338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112395</xdr:rowOff>
    </xdr:from>
    <xdr:ext cx="465455" cy="25463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611314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7620</xdr:rowOff>
    </xdr:from>
    <xdr:to>
      <xdr:col>6</xdr:col>
      <xdr:colOff>38100</xdr:colOff>
      <xdr:row>37</xdr:row>
      <xdr:rowOff>109220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35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125730</xdr:rowOff>
    </xdr:from>
    <xdr:ext cx="465455"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61264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7620</xdr:rowOff>
    </xdr:from>
    <xdr:to>
      <xdr:col>24</xdr:col>
      <xdr:colOff>114300</xdr:colOff>
      <xdr:row>37</xdr:row>
      <xdr:rowOff>109220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5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157480</xdr:rowOff>
    </xdr:from>
    <xdr:ext cx="469900" cy="25463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2968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157480</xdr:rowOff>
    </xdr:from>
    <xdr:to>
      <xdr:col>20</xdr:col>
      <xdr:colOff>38100</xdr:colOff>
      <xdr:row>39</xdr:row>
      <xdr:rowOff>87630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6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39</xdr:row>
      <xdr:rowOff>78740</xdr:rowOff>
    </xdr:from>
    <xdr:ext cx="465455"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676529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39</xdr:row>
      <xdr:rowOff>8255</xdr:rowOff>
    </xdr:from>
    <xdr:to>
      <xdr:col>15</xdr:col>
      <xdr:colOff>101600</xdr:colOff>
      <xdr:row>39</xdr:row>
      <xdr:rowOff>109855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9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39</xdr:row>
      <xdr:rowOff>100965</xdr:rowOff>
    </xdr:from>
    <xdr:ext cx="465455" cy="25463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678751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39</xdr:row>
      <xdr:rowOff>36830</xdr:rowOff>
    </xdr:from>
    <xdr:to>
      <xdr:col>10</xdr:col>
      <xdr:colOff>165100</xdr:colOff>
      <xdr:row>39</xdr:row>
      <xdr:rowOff>138430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129540</xdr:rowOff>
    </xdr:from>
    <xdr:ext cx="465455"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681609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38</xdr:row>
      <xdr:rowOff>96520</xdr:rowOff>
    </xdr:from>
    <xdr:to>
      <xdr:col>6</xdr:col>
      <xdr:colOff>38100</xdr:colOff>
      <xdr:row>39</xdr:row>
      <xdr:rowOff>26670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61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39</xdr:row>
      <xdr:rowOff>17780</xdr:rowOff>
    </xdr:from>
    <xdr:ext cx="465455" cy="25463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670433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82,641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5440" cy="22098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4475"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10072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91185" cy="25463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74534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1185" cy="25908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4189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1185" cy="25463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9093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51</xdr:row>
      <xdr:rowOff>22225</xdr:rowOff>
    </xdr:from>
    <xdr:ext cx="681355" cy="2584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200" y="8766175"/>
          <a:ext cx="6813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38100</xdr:rowOff>
    </xdr:from>
    <xdr:ext cx="681355" cy="259080"/>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200" y="843915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1355" cy="25463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200" y="8112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147320</xdr:rowOff>
    </xdr:from>
    <xdr:to>
      <xdr:col>24</xdr:col>
      <xdr:colOff>62865</xdr:colOff>
      <xdr:row>59</xdr:row>
      <xdr:rowOff>4445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19820"/>
          <a:ext cx="1270" cy="140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8255</xdr:rowOff>
    </xdr:from>
    <xdr:ext cx="534670" cy="25463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2380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86,612</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4445</xdr:rowOff>
    </xdr:from>
    <xdr:to>
      <xdr:col>24</xdr:col>
      <xdr:colOff>152400</xdr:colOff>
      <xdr:row>59</xdr:row>
      <xdr:rowOff>4445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19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93980</xdr:rowOff>
    </xdr:from>
    <xdr:ext cx="690245" cy="259080"/>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9503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1,373,161</a:t>
          </a:r>
          <a:endParaRPr kumimoji="1" lang="ja-JP" altLang="en-US" sz="1000" b="1">
            <a:latin typeface="ＭＳ Ｐゴシック"/>
          </a:endParaRPr>
        </a:p>
      </xdr:txBody>
    </xdr:sp>
    <xdr:clientData/>
  </xdr:oneCellAnchor>
  <xdr:twoCellAnchor>
    <xdr:from>
      <xdr:col>23</xdr:col>
      <xdr:colOff>165100</xdr:colOff>
      <xdr:row>50</xdr:row>
      <xdr:rowOff>147320</xdr:rowOff>
    </xdr:from>
    <xdr:to>
      <xdr:col>24</xdr:col>
      <xdr:colOff>152400</xdr:colOff>
      <xdr:row>50</xdr:row>
      <xdr:rowOff>147320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19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3175</xdr:rowOff>
    </xdr:from>
    <xdr:to>
      <xdr:col>24</xdr:col>
      <xdr:colOff>63500</xdr:colOff>
      <xdr:row>59</xdr:row>
      <xdr:rowOff>19050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1011872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2540</xdr:rowOff>
    </xdr:from>
    <xdr:ext cx="598805" cy="259080"/>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77519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220,337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151130</xdr:rowOff>
    </xdr:from>
    <xdr:to>
      <xdr:col>24</xdr:col>
      <xdr:colOff>114300</xdr:colOff>
      <xdr:row>58</xdr:row>
      <xdr:rowOff>81280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92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6985</xdr:rowOff>
    </xdr:from>
    <xdr:to>
      <xdr:col>19</xdr:col>
      <xdr:colOff>177800</xdr:colOff>
      <xdr:row>59</xdr:row>
      <xdr:rowOff>19050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1012253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169545</xdr:rowOff>
    </xdr:from>
    <xdr:to>
      <xdr:col>20</xdr:col>
      <xdr:colOff>38100</xdr:colOff>
      <xdr:row>58</xdr:row>
      <xdr:rowOff>99695</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94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116205</xdr:rowOff>
    </xdr:from>
    <xdr:ext cx="594360" cy="259080"/>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580" y="971740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203,236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59</xdr:row>
      <xdr:rowOff>6985</xdr:rowOff>
    </xdr:from>
    <xdr:to>
      <xdr:col>15</xdr:col>
      <xdr:colOff>50800</xdr:colOff>
      <xdr:row>59</xdr:row>
      <xdr:rowOff>17780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1012253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20320</xdr:rowOff>
    </xdr:from>
    <xdr:to>
      <xdr:col>15</xdr:col>
      <xdr:colOff>101600</xdr:colOff>
      <xdr:row>58</xdr:row>
      <xdr:rowOff>121920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6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138430</xdr:rowOff>
    </xdr:from>
    <xdr:ext cx="594360" cy="259080"/>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580" y="973963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182,849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94615</xdr:rowOff>
    </xdr:from>
    <xdr:to>
      <xdr:col>10</xdr:col>
      <xdr:colOff>114300</xdr:colOff>
      <xdr:row>59</xdr:row>
      <xdr:rowOff>17780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10038715"/>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59690</xdr:rowOff>
    </xdr:from>
    <xdr:to>
      <xdr:col>10</xdr:col>
      <xdr:colOff>165100</xdr:colOff>
      <xdr:row>58</xdr:row>
      <xdr:rowOff>161290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0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57</xdr:row>
      <xdr:rowOff>6350</xdr:rowOff>
    </xdr:from>
    <xdr:ext cx="594360" cy="25463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580" y="977900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146,959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147320</xdr:rowOff>
    </xdr:from>
    <xdr:to>
      <xdr:col>6</xdr:col>
      <xdr:colOff>38100</xdr:colOff>
      <xdr:row>58</xdr:row>
      <xdr:rowOff>77470</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91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93980</xdr:rowOff>
    </xdr:from>
    <xdr:ext cx="59436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580" y="969518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223,694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123825</xdr:rowOff>
    </xdr:from>
    <xdr:to>
      <xdr:col>24</xdr:col>
      <xdr:colOff>114300</xdr:colOff>
      <xdr:row>59</xdr:row>
      <xdr:rowOff>53975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1006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38735</xdr:rowOff>
    </xdr:from>
    <xdr:ext cx="534670" cy="259080"/>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9828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88,076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139700</xdr:rowOff>
    </xdr:from>
    <xdr:to>
      <xdr:col>20</xdr:col>
      <xdr:colOff>38100</xdr:colOff>
      <xdr:row>59</xdr:row>
      <xdr:rowOff>69850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59</xdr:row>
      <xdr:rowOff>60960</xdr:rowOff>
    </xdr:from>
    <xdr:ext cx="530225"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29965" y="101765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73,249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127635</xdr:rowOff>
    </xdr:from>
    <xdr:to>
      <xdr:col>15</xdr:col>
      <xdr:colOff>101600</xdr:colOff>
      <xdr:row>59</xdr:row>
      <xdr:rowOff>57785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1007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59</xdr:row>
      <xdr:rowOff>48895</xdr:rowOff>
    </xdr:from>
    <xdr:ext cx="530225" cy="25908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0965" y="101644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84,533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137795</xdr:rowOff>
    </xdr:from>
    <xdr:to>
      <xdr:col>10</xdr:col>
      <xdr:colOff>165100</xdr:colOff>
      <xdr:row>59</xdr:row>
      <xdr:rowOff>67945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59</xdr:row>
      <xdr:rowOff>59055</xdr:rowOff>
    </xdr:from>
    <xdr:ext cx="530225" cy="25908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1965" y="1017460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75,024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43815</xdr:rowOff>
    </xdr:from>
    <xdr:to>
      <xdr:col>6</xdr:col>
      <xdr:colOff>38100</xdr:colOff>
      <xdr:row>58</xdr:row>
      <xdr:rowOff>145415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98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58</xdr:row>
      <xdr:rowOff>136525</xdr:rowOff>
    </xdr:from>
    <xdr:ext cx="594360" cy="2584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580" y="1008062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161,531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223,106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5440" cy="22098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1185" cy="25463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827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91185" cy="25908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50137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91185" cy="25463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317434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91185" cy="25908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8479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91185" cy="25463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2522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91185" cy="2584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2195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91185" cy="259080"/>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370" y="11868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1185" cy="25463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83820</xdr:rowOff>
    </xdr:from>
    <xdr:to>
      <xdr:col>24</xdr:col>
      <xdr:colOff>62865</xdr:colOff>
      <xdr:row>79</xdr:row>
      <xdr:rowOff>112395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085320"/>
          <a:ext cx="1270" cy="1571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116205</xdr:rowOff>
    </xdr:from>
    <xdr:ext cx="598805" cy="259080"/>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607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148,760</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112395</xdr:rowOff>
    </xdr:from>
    <xdr:to>
      <xdr:col>24</xdr:col>
      <xdr:colOff>152400</xdr:colOff>
      <xdr:row>79</xdr:row>
      <xdr:rowOff>112395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56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30480</xdr:rowOff>
    </xdr:from>
    <xdr:ext cx="598805" cy="25463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86053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293,114</a:t>
          </a:r>
          <a:endParaRPr kumimoji="1" lang="ja-JP" altLang="en-US" sz="1000" b="1">
            <a:latin typeface="ＭＳ Ｐゴシック"/>
          </a:endParaRPr>
        </a:p>
      </xdr:txBody>
    </xdr:sp>
    <xdr:clientData/>
  </xdr:oneCellAnchor>
  <xdr:twoCellAnchor>
    <xdr:from>
      <xdr:col>23</xdr:col>
      <xdr:colOff>165100</xdr:colOff>
      <xdr:row>70</xdr:row>
      <xdr:rowOff>83820</xdr:rowOff>
    </xdr:from>
    <xdr:to>
      <xdr:col>24</xdr:col>
      <xdr:colOff>152400</xdr:colOff>
      <xdr:row>70</xdr:row>
      <xdr:rowOff>83820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085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82550</xdr:rowOff>
    </xdr:from>
    <xdr:to>
      <xdr:col>24</xdr:col>
      <xdr:colOff>63500</xdr:colOff>
      <xdr:row>76</xdr:row>
      <xdr:rowOff>118110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11275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121920</xdr:rowOff>
    </xdr:from>
    <xdr:ext cx="598805" cy="25463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637770"/>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224,050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99060</xdr:rowOff>
    </xdr:from>
    <xdr:to>
      <xdr:col>24</xdr:col>
      <xdr:colOff>114300</xdr:colOff>
      <xdr:row>75</xdr:row>
      <xdr:rowOff>29210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78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118110</xdr:rowOff>
    </xdr:from>
    <xdr:to>
      <xdr:col>19</xdr:col>
      <xdr:colOff>177800</xdr:colOff>
      <xdr:row>77</xdr:row>
      <xdr:rowOff>32385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148310"/>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43180</xdr:rowOff>
    </xdr:from>
    <xdr:to>
      <xdr:col>20</xdr:col>
      <xdr:colOff>38100</xdr:colOff>
      <xdr:row>75</xdr:row>
      <xdr:rowOff>144780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290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73</xdr:row>
      <xdr:rowOff>161290</xdr:rowOff>
    </xdr:from>
    <xdr:ext cx="594360" cy="259080"/>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580" y="1267714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213,423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97790</xdr:rowOff>
    </xdr:from>
    <xdr:to>
      <xdr:col>15</xdr:col>
      <xdr:colOff>50800</xdr:colOff>
      <xdr:row>77</xdr:row>
      <xdr:rowOff>32385</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127990"/>
          <a:ext cx="8890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160020</xdr:rowOff>
    </xdr:from>
    <xdr:to>
      <xdr:col>15</xdr:col>
      <xdr:colOff>101600</xdr:colOff>
      <xdr:row>76</xdr:row>
      <xdr:rowOff>90170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01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106680</xdr:rowOff>
    </xdr:from>
    <xdr:ext cx="594360" cy="25908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580" y="1279398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202,706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97790</xdr:rowOff>
    </xdr:from>
    <xdr:to>
      <xdr:col>10</xdr:col>
      <xdr:colOff>114300</xdr:colOff>
      <xdr:row>77</xdr:row>
      <xdr:rowOff>635</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127990"/>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96520</xdr:rowOff>
    </xdr:from>
    <xdr:to>
      <xdr:col>10</xdr:col>
      <xdr:colOff>165100</xdr:colOff>
      <xdr:row>76</xdr:row>
      <xdr:rowOff>26670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295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43180</xdr:rowOff>
    </xdr:from>
    <xdr:ext cx="594360" cy="25463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580" y="1273048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208,524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52070</xdr:rowOff>
    </xdr:from>
    <xdr:to>
      <xdr:col>6</xdr:col>
      <xdr:colOff>38100</xdr:colOff>
      <xdr:row>77</xdr:row>
      <xdr:rowOff>153670</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5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144780</xdr:rowOff>
    </xdr:from>
    <xdr:ext cx="594360" cy="25463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580" y="1334643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181,138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31750</xdr:rowOff>
    </xdr:from>
    <xdr:to>
      <xdr:col>24</xdr:col>
      <xdr:colOff>114300</xdr:colOff>
      <xdr:row>76</xdr:row>
      <xdr:rowOff>133350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06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10160</xdr:rowOff>
    </xdr:from>
    <xdr:ext cx="598805" cy="259080"/>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30403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198,741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67310</xdr:rowOff>
    </xdr:from>
    <xdr:to>
      <xdr:col>20</xdr:col>
      <xdr:colOff>38100</xdr:colOff>
      <xdr:row>76</xdr:row>
      <xdr:rowOff>168910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09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160020</xdr:rowOff>
    </xdr:from>
    <xdr:ext cx="594360" cy="25908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580" y="1319022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195,457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153035</xdr:rowOff>
    </xdr:from>
    <xdr:to>
      <xdr:col>15</xdr:col>
      <xdr:colOff>101600</xdr:colOff>
      <xdr:row>77</xdr:row>
      <xdr:rowOff>83185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18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74930</xdr:rowOff>
    </xdr:from>
    <xdr:ext cx="594360" cy="25463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580" y="1327658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187,613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46990</xdr:rowOff>
    </xdr:from>
    <xdr:to>
      <xdr:col>10</xdr:col>
      <xdr:colOff>165100</xdr:colOff>
      <xdr:row>76</xdr:row>
      <xdr:rowOff>148590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07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139700</xdr:rowOff>
    </xdr:from>
    <xdr:ext cx="594360" cy="259080"/>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580" y="1316990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197,350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121285</xdr:rowOff>
    </xdr:from>
    <xdr:to>
      <xdr:col>6</xdr:col>
      <xdr:colOff>38100</xdr:colOff>
      <xdr:row>77</xdr:row>
      <xdr:rowOff>52070</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1514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67945</xdr:rowOff>
    </xdr:from>
    <xdr:ext cx="594360" cy="2584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580" y="1292669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190,522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61,886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5440" cy="22098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73660</xdr:rowOff>
    </xdr:from>
    <xdr:ext cx="244475" cy="25908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08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1185" cy="25908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370" y="1649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1185" cy="25463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370" y="1611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1185" cy="259080"/>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370" y="1573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1185" cy="259080"/>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370" y="1535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185" cy="25463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66675</xdr:rowOff>
    </xdr:from>
    <xdr:to>
      <xdr:col>24</xdr:col>
      <xdr:colOff>62865</xdr:colOff>
      <xdr:row>98</xdr:row>
      <xdr:rowOff>83820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668625"/>
          <a:ext cx="1270" cy="1217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87630</xdr:rowOff>
    </xdr:from>
    <xdr:ext cx="534670" cy="25463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88973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34,591</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83820</xdr:rowOff>
    </xdr:from>
    <xdr:to>
      <xdr:col>24</xdr:col>
      <xdr:colOff>152400</xdr:colOff>
      <xdr:row>98</xdr:row>
      <xdr:rowOff>83820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885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13335</xdr:rowOff>
    </xdr:from>
    <xdr:ext cx="598805" cy="259080"/>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4438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354,107</a:t>
          </a:r>
          <a:endParaRPr kumimoji="1" lang="ja-JP" altLang="en-US" sz="1000" b="1">
            <a:latin typeface="ＭＳ Ｐゴシック"/>
          </a:endParaRPr>
        </a:p>
      </xdr:txBody>
    </xdr:sp>
    <xdr:clientData/>
  </xdr:oneCellAnchor>
  <xdr:twoCellAnchor>
    <xdr:from>
      <xdr:col>23</xdr:col>
      <xdr:colOff>165100</xdr:colOff>
      <xdr:row>91</xdr:row>
      <xdr:rowOff>66675</xdr:rowOff>
    </xdr:from>
    <xdr:to>
      <xdr:col>24</xdr:col>
      <xdr:colOff>152400</xdr:colOff>
      <xdr:row>91</xdr:row>
      <xdr:rowOff>66675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668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147320</xdr:rowOff>
    </xdr:from>
    <xdr:to>
      <xdr:col>24</xdr:col>
      <xdr:colOff>63500</xdr:colOff>
      <xdr:row>97</xdr:row>
      <xdr:rowOff>169545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6777970"/>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6985</xdr:rowOff>
    </xdr:from>
    <xdr:ext cx="534670" cy="25463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46618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92,424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155575</xdr:rowOff>
    </xdr:from>
    <xdr:to>
      <xdr:col>24</xdr:col>
      <xdr:colOff>114300</xdr:colOff>
      <xdr:row>97</xdr:row>
      <xdr:rowOff>86360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614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137160</xdr:rowOff>
    </xdr:from>
    <xdr:to>
      <xdr:col>19</xdr:col>
      <xdr:colOff>177800</xdr:colOff>
      <xdr:row>97</xdr:row>
      <xdr:rowOff>147320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676781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161925</xdr:rowOff>
    </xdr:from>
    <xdr:to>
      <xdr:col>20</xdr:col>
      <xdr:colOff>38100</xdr:colOff>
      <xdr:row>97</xdr:row>
      <xdr:rowOff>92075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62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109220</xdr:rowOff>
    </xdr:from>
    <xdr:ext cx="530225" cy="25463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29965" y="1639697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90,913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137160</xdr:rowOff>
    </xdr:from>
    <xdr:to>
      <xdr:col>15</xdr:col>
      <xdr:colOff>50800</xdr:colOff>
      <xdr:row>98</xdr:row>
      <xdr:rowOff>10795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676781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163195</xdr:rowOff>
    </xdr:from>
    <xdr:to>
      <xdr:col>15</xdr:col>
      <xdr:colOff>101600</xdr:colOff>
      <xdr:row>97</xdr:row>
      <xdr:rowOff>93345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62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109855</xdr:rowOff>
    </xdr:from>
    <xdr:ext cx="530225" cy="25463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0965" y="1639760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90,439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163195</xdr:rowOff>
    </xdr:from>
    <xdr:to>
      <xdr:col>10</xdr:col>
      <xdr:colOff>114300</xdr:colOff>
      <xdr:row>98</xdr:row>
      <xdr:rowOff>10795</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a:off x="1130300" y="1679384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170180</xdr:rowOff>
    </xdr:from>
    <xdr:to>
      <xdr:col>10</xdr:col>
      <xdr:colOff>165100</xdr:colOff>
      <xdr:row>97</xdr:row>
      <xdr:rowOff>100330</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62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116840</xdr:rowOff>
    </xdr:from>
    <xdr:ext cx="530225"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1965" y="164045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88,665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67310</xdr:rowOff>
    </xdr:from>
    <xdr:to>
      <xdr:col>6</xdr:col>
      <xdr:colOff>38100</xdr:colOff>
      <xdr:row>97</xdr:row>
      <xdr:rowOff>168910</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69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13970</xdr:rowOff>
    </xdr:from>
    <xdr:ext cx="530225"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2965" y="164731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70,715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118745</xdr:rowOff>
    </xdr:from>
    <xdr:to>
      <xdr:col>24</xdr:col>
      <xdr:colOff>114300</xdr:colOff>
      <xdr:row>98</xdr:row>
      <xdr:rowOff>48895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74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33655</xdr:rowOff>
    </xdr:from>
    <xdr:ext cx="534670" cy="2584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6643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57,115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96520</xdr:rowOff>
    </xdr:from>
    <xdr:to>
      <xdr:col>20</xdr:col>
      <xdr:colOff>38100</xdr:colOff>
      <xdr:row>98</xdr:row>
      <xdr:rowOff>26670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72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17780</xdr:rowOff>
    </xdr:from>
    <xdr:ext cx="530225" cy="25463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29965" y="1681988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62,956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86360</xdr:rowOff>
    </xdr:from>
    <xdr:to>
      <xdr:col>15</xdr:col>
      <xdr:colOff>101600</xdr:colOff>
      <xdr:row>98</xdr:row>
      <xdr:rowOff>16510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71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7620</xdr:rowOff>
    </xdr:from>
    <xdr:ext cx="530225" cy="25463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0965" y="1680972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65,741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132080</xdr:rowOff>
    </xdr:from>
    <xdr:to>
      <xdr:col>10</xdr:col>
      <xdr:colOff>165100</xdr:colOff>
      <xdr:row>98</xdr:row>
      <xdr:rowOff>61595</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762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52705</xdr:rowOff>
    </xdr:from>
    <xdr:ext cx="530225" cy="25463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1965" y="1685480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53,814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112395</xdr:rowOff>
    </xdr:from>
    <xdr:to>
      <xdr:col>6</xdr:col>
      <xdr:colOff>38100</xdr:colOff>
      <xdr:row>98</xdr:row>
      <xdr:rowOff>42545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74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33655</xdr:rowOff>
    </xdr:from>
    <xdr:ext cx="530225" cy="2584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2965" y="1683575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58,755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5440" cy="220980"/>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168910</xdr:rowOff>
    </xdr:from>
    <xdr:ext cx="244475" cy="25463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080" y="6512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54610</xdr:rowOff>
    </xdr:from>
    <xdr:ext cx="462915" cy="25463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640" y="60553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111760</xdr:rowOff>
    </xdr:from>
    <xdr:ext cx="462915" cy="25463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640" y="55981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168910</xdr:rowOff>
    </xdr:from>
    <xdr:ext cx="462915" cy="25463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640" y="51409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2915" cy="25463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640" y="4683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133350</xdr:rowOff>
    </xdr:from>
    <xdr:to>
      <xdr:col>54</xdr:col>
      <xdr:colOff>189865</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448300"/>
          <a:ext cx="1270" cy="1206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143510</xdr:rowOff>
    </xdr:from>
    <xdr:ext cx="249555" cy="25463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5861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80010</xdr:rowOff>
    </xdr:from>
    <xdr:ext cx="469900" cy="259080"/>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223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5,279</a:t>
          </a:r>
          <a:endParaRPr kumimoji="1" lang="ja-JP" altLang="en-US" sz="1000" b="1">
            <a:latin typeface="ＭＳ Ｐゴシック"/>
          </a:endParaRPr>
        </a:p>
      </xdr:txBody>
    </xdr:sp>
    <xdr:clientData/>
  </xdr:oneCellAnchor>
  <xdr:twoCellAnchor>
    <xdr:from>
      <xdr:col>54</xdr:col>
      <xdr:colOff>101600</xdr:colOff>
      <xdr:row>31</xdr:row>
      <xdr:rowOff>133350</xdr:rowOff>
    </xdr:from>
    <xdr:to>
      <xdr:col>55</xdr:col>
      <xdr:colOff>88900</xdr:colOff>
      <xdr:row>31</xdr:row>
      <xdr:rowOff>133350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44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139065</xdr:rowOff>
    </xdr:from>
    <xdr:to>
      <xdr:col>55</xdr:col>
      <xdr:colOff>0</xdr:colOff>
      <xdr:row>38</xdr:row>
      <xdr:rowOff>139065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65416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5080</xdr:rowOff>
    </xdr:from>
    <xdr:ext cx="378460" cy="259080"/>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34873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153670</xdr:rowOff>
    </xdr:from>
    <xdr:to>
      <xdr:col>55</xdr:col>
      <xdr:colOff>50800</xdr:colOff>
      <xdr:row>38</xdr:row>
      <xdr:rowOff>83820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9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139065</xdr:rowOff>
    </xdr:from>
    <xdr:to>
      <xdr:col>50</xdr:col>
      <xdr:colOff>114300</xdr:colOff>
      <xdr:row>38</xdr:row>
      <xdr:rowOff>139065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6541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154940</xdr:rowOff>
    </xdr:from>
    <xdr:to>
      <xdr:col>50</xdr:col>
      <xdr:colOff>165100</xdr:colOff>
      <xdr:row>38</xdr:row>
      <xdr:rowOff>84455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985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100965</xdr:rowOff>
    </xdr:from>
    <xdr:ext cx="378460" cy="25463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70" y="6273165"/>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139065</xdr:rowOff>
    </xdr:from>
    <xdr:to>
      <xdr:col>45</xdr:col>
      <xdr:colOff>177800</xdr:colOff>
      <xdr:row>38</xdr:row>
      <xdr:rowOff>139065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6541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145415</xdr:rowOff>
    </xdr:from>
    <xdr:to>
      <xdr:col>46</xdr:col>
      <xdr:colOff>38100</xdr:colOff>
      <xdr:row>38</xdr:row>
      <xdr:rowOff>75565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8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92075</xdr:rowOff>
    </xdr:from>
    <xdr:ext cx="378460" cy="259080"/>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70" y="62642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139065</xdr:rowOff>
    </xdr:from>
    <xdr:to>
      <xdr:col>41</xdr:col>
      <xdr:colOff>50800</xdr:colOff>
      <xdr:row>38</xdr:row>
      <xdr:rowOff>139065</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6541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142240</xdr:rowOff>
    </xdr:from>
    <xdr:to>
      <xdr:col>41</xdr:col>
      <xdr:colOff>101600</xdr:colOff>
      <xdr:row>38</xdr:row>
      <xdr:rowOff>72390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8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88900</xdr:rowOff>
    </xdr:from>
    <xdr:ext cx="378460" cy="25463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70" y="6261100"/>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122555</xdr:rowOff>
    </xdr:from>
    <xdr:to>
      <xdr:col>36</xdr:col>
      <xdr:colOff>165100</xdr:colOff>
      <xdr:row>38</xdr:row>
      <xdr:rowOff>52705</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69215</xdr:rowOff>
    </xdr:from>
    <xdr:ext cx="37846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70" y="62414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88265</xdr:rowOff>
    </xdr:from>
    <xdr:to>
      <xdr:col>55</xdr:col>
      <xdr:colOff>50800</xdr:colOff>
      <xdr:row>39</xdr:row>
      <xdr:rowOff>18415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3175</xdr:rowOff>
    </xdr:from>
    <xdr:ext cx="249555" cy="259080"/>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51827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88265</xdr:rowOff>
    </xdr:from>
    <xdr:to>
      <xdr:col>50</xdr:col>
      <xdr:colOff>165100</xdr:colOff>
      <xdr:row>39</xdr:row>
      <xdr:rowOff>18415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180340</xdr:colOff>
      <xdr:row>39</xdr:row>
      <xdr:rowOff>9525</xdr:rowOff>
    </xdr:from>
    <xdr:ext cx="245110" cy="25463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514840" y="6696075"/>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88265</xdr:rowOff>
    </xdr:from>
    <xdr:to>
      <xdr:col>46</xdr:col>
      <xdr:colOff>38100</xdr:colOff>
      <xdr:row>39</xdr:row>
      <xdr:rowOff>18415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53340</xdr:colOff>
      <xdr:row>39</xdr:row>
      <xdr:rowOff>9525</xdr:rowOff>
    </xdr:from>
    <xdr:ext cx="245110" cy="25463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625840" y="6696075"/>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88265</xdr:rowOff>
    </xdr:from>
    <xdr:to>
      <xdr:col>41</xdr:col>
      <xdr:colOff>101600</xdr:colOff>
      <xdr:row>39</xdr:row>
      <xdr:rowOff>18415</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116840</xdr:colOff>
      <xdr:row>39</xdr:row>
      <xdr:rowOff>9525</xdr:rowOff>
    </xdr:from>
    <xdr:ext cx="245110" cy="25463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736840" y="6696075"/>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88265</xdr:rowOff>
    </xdr:from>
    <xdr:to>
      <xdr:col>36</xdr:col>
      <xdr:colOff>165100</xdr:colOff>
      <xdr:row>39</xdr:row>
      <xdr:rowOff>18415</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180340</xdr:colOff>
      <xdr:row>39</xdr:row>
      <xdr:rowOff>9525</xdr:rowOff>
    </xdr:from>
    <xdr:ext cx="245110" cy="25463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847840" y="6696075"/>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21,472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5440" cy="220980"/>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168910</xdr:rowOff>
    </xdr:from>
    <xdr:ext cx="244475" cy="25463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080" y="9941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91185" cy="25463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370" y="94843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91185" cy="25463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370" y="90271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168910</xdr:rowOff>
    </xdr:from>
    <xdr:ext cx="591185" cy="25463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370" y="85699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1185" cy="25463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370" y="811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21590</xdr:rowOff>
    </xdr:from>
    <xdr:to>
      <xdr:col>54</xdr:col>
      <xdr:colOff>189865</xdr:colOff>
      <xdr:row>58</xdr:row>
      <xdr:rowOff>56515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936990"/>
          <a:ext cx="1270" cy="1063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60325</xdr:rowOff>
    </xdr:from>
    <xdr:ext cx="534670" cy="259080"/>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04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18,183</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56515</xdr:rowOff>
    </xdr:from>
    <xdr:to>
      <xdr:col>55</xdr:col>
      <xdr:colOff>88900</xdr:colOff>
      <xdr:row>58</xdr:row>
      <xdr:rowOff>56515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00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139700</xdr:rowOff>
    </xdr:from>
    <xdr:ext cx="598805" cy="259080"/>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7122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250,892</a:t>
          </a:r>
          <a:endParaRPr kumimoji="1" lang="ja-JP" altLang="en-US" sz="1000" b="1">
            <a:latin typeface="ＭＳ Ｐゴシック"/>
          </a:endParaRPr>
        </a:p>
      </xdr:txBody>
    </xdr:sp>
    <xdr:clientData/>
  </xdr:oneCellAnchor>
  <xdr:twoCellAnchor>
    <xdr:from>
      <xdr:col>54</xdr:col>
      <xdr:colOff>101600</xdr:colOff>
      <xdr:row>52</xdr:row>
      <xdr:rowOff>21590</xdr:rowOff>
    </xdr:from>
    <xdr:to>
      <xdr:col>55</xdr:col>
      <xdr:colOff>88900</xdr:colOff>
      <xdr:row>52</xdr:row>
      <xdr:rowOff>21590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936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110490</xdr:rowOff>
    </xdr:from>
    <xdr:to>
      <xdr:col>55</xdr:col>
      <xdr:colOff>0</xdr:colOff>
      <xdr:row>57</xdr:row>
      <xdr:rowOff>128270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88314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118745</xdr:rowOff>
    </xdr:from>
    <xdr:ext cx="534670" cy="259080"/>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484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73,477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95885</xdr:rowOff>
    </xdr:from>
    <xdr:to>
      <xdr:col>55</xdr:col>
      <xdr:colOff>50800</xdr:colOff>
      <xdr:row>57</xdr:row>
      <xdr:rowOff>26035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9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116840</xdr:rowOff>
    </xdr:from>
    <xdr:to>
      <xdr:col>50</xdr:col>
      <xdr:colOff>114300</xdr:colOff>
      <xdr:row>57</xdr:row>
      <xdr:rowOff>128270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88949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117475</xdr:rowOff>
    </xdr:from>
    <xdr:to>
      <xdr:col>50</xdr:col>
      <xdr:colOff>165100</xdr:colOff>
      <xdr:row>57</xdr:row>
      <xdr:rowOff>47625</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64135</xdr:rowOff>
    </xdr:from>
    <xdr:ext cx="530225" cy="25463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1965" y="949388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68,749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116840</xdr:rowOff>
    </xdr:from>
    <xdr:to>
      <xdr:col>45</xdr:col>
      <xdr:colOff>177800</xdr:colOff>
      <xdr:row>57</xdr:row>
      <xdr:rowOff>143510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88949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86360</xdr:rowOff>
    </xdr:from>
    <xdr:to>
      <xdr:col>46</xdr:col>
      <xdr:colOff>38100</xdr:colOff>
      <xdr:row>57</xdr:row>
      <xdr:rowOff>16510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87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33020</xdr:rowOff>
    </xdr:from>
    <xdr:ext cx="530225" cy="259080"/>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2965" y="94627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75,492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143510</xdr:rowOff>
    </xdr:from>
    <xdr:to>
      <xdr:col>41</xdr:col>
      <xdr:colOff>50800</xdr:colOff>
      <xdr:row>57</xdr:row>
      <xdr:rowOff>168275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91616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100965</xdr:rowOff>
    </xdr:from>
    <xdr:to>
      <xdr:col>41</xdr:col>
      <xdr:colOff>101600</xdr:colOff>
      <xdr:row>57</xdr:row>
      <xdr:rowOff>31115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2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47625</xdr:rowOff>
    </xdr:from>
    <xdr:ext cx="530225" cy="25908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3965" y="94773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72,391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102870</xdr:rowOff>
    </xdr:from>
    <xdr:to>
      <xdr:col>36</xdr:col>
      <xdr:colOff>165100</xdr:colOff>
      <xdr:row>57</xdr:row>
      <xdr:rowOff>33020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0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49530</xdr:rowOff>
    </xdr:from>
    <xdr:ext cx="530225"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4965" y="94792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71,895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59690</xdr:rowOff>
    </xdr:from>
    <xdr:to>
      <xdr:col>55</xdr:col>
      <xdr:colOff>50800</xdr:colOff>
      <xdr:row>57</xdr:row>
      <xdr:rowOff>161290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83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146050</xdr:rowOff>
    </xdr:from>
    <xdr:ext cx="534670" cy="25463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4725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43,938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77470</xdr:rowOff>
    </xdr:from>
    <xdr:to>
      <xdr:col>50</xdr:col>
      <xdr:colOff>165100</xdr:colOff>
      <xdr:row>58</xdr:row>
      <xdr:rowOff>7620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5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170180</xdr:rowOff>
    </xdr:from>
    <xdr:ext cx="530225"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1965" y="99428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39,935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66040</xdr:rowOff>
    </xdr:from>
    <xdr:to>
      <xdr:col>46</xdr:col>
      <xdr:colOff>38100</xdr:colOff>
      <xdr:row>57</xdr:row>
      <xdr:rowOff>167640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3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158750</xdr:rowOff>
    </xdr:from>
    <xdr:ext cx="530225" cy="25908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2965" y="99314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42,448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92710</xdr:rowOff>
    </xdr:from>
    <xdr:to>
      <xdr:col>41</xdr:col>
      <xdr:colOff>101600</xdr:colOff>
      <xdr:row>58</xdr:row>
      <xdr:rowOff>22860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6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13970</xdr:rowOff>
    </xdr:from>
    <xdr:ext cx="530225" cy="259080"/>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3965" y="99580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36,645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117475</xdr:rowOff>
    </xdr:from>
    <xdr:to>
      <xdr:col>36</xdr:col>
      <xdr:colOff>165100</xdr:colOff>
      <xdr:row>58</xdr:row>
      <xdr:rowOff>47625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9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38735</xdr:rowOff>
    </xdr:from>
    <xdr:ext cx="530225" cy="259080"/>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4965" y="99828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31,268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16,205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5440" cy="220980"/>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4475" cy="25908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080" y="13501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76</xdr:row>
      <xdr:rowOff>144145</xdr:rowOff>
    </xdr:from>
    <xdr:ext cx="591185" cy="25463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370" y="1317434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74</xdr:row>
      <xdr:rowOff>160655</xdr:rowOff>
    </xdr:from>
    <xdr:ext cx="591185" cy="259080"/>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370" y="128479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6350</xdr:rowOff>
    </xdr:from>
    <xdr:ext cx="591185" cy="25463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370" y="12522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22225</xdr:rowOff>
    </xdr:from>
    <xdr:ext cx="591185" cy="2584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370" y="12195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91185" cy="259080"/>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370" y="11868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1185" cy="25463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21590</xdr:rowOff>
    </xdr:from>
    <xdr:to>
      <xdr:col>54</xdr:col>
      <xdr:colOff>189865</xdr:colOff>
      <xdr:row>79</xdr:row>
      <xdr:rowOff>90170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023090"/>
          <a:ext cx="1270" cy="1611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93980</xdr:rowOff>
    </xdr:from>
    <xdr:ext cx="469900" cy="259080"/>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6385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2,723</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90170</xdr:rowOff>
    </xdr:from>
    <xdr:to>
      <xdr:col>55</xdr:col>
      <xdr:colOff>88900</xdr:colOff>
      <xdr:row>79</xdr:row>
      <xdr:rowOff>90170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634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139700</xdr:rowOff>
    </xdr:from>
    <xdr:ext cx="598805" cy="259080"/>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983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496,200</a:t>
          </a:r>
          <a:endParaRPr kumimoji="1" lang="ja-JP" altLang="en-US" sz="1000" b="1">
            <a:latin typeface="ＭＳ Ｐゴシック"/>
          </a:endParaRPr>
        </a:p>
      </xdr:txBody>
    </xdr:sp>
    <xdr:clientData/>
  </xdr:oneCellAnchor>
  <xdr:twoCellAnchor>
    <xdr:from>
      <xdr:col>54</xdr:col>
      <xdr:colOff>101600</xdr:colOff>
      <xdr:row>70</xdr:row>
      <xdr:rowOff>21590</xdr:rowOff>
    </xdr:from>
    <xdr:to>
      <xdr:col>55</xdr:col>
      <xdr:colOff>88900</xdr:colOff>
      <xdr:row>70</xdr:row>
      <xdr:rowOff>21590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023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54610</xdr:rowOff>
    </xdr:from>
    <xdr:to>
      <xdr:col>55</xdr:col>
      <xdr:colOff>0</xdr:colOff>
      <xdr:row>79</xdr:row>
      <xdr:rowOff>59690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359916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75565</xdr:rowOff>
    </xdr:from>
    <xdr:ext cx="534670" cy="25463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27721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51,100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52705</xdr:rowOff>
    </xdr:from>
    <xdr:to>
      <xdr:col>55</xdr:col>
      <xdr:colOff>50800</xdr:colOff>
      <xdr:row>78</xdr:row>
      <xdr:rowOff>154940</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4258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53340</xdr:rowOff>
    </xdr:from>
    <xdr:to>
      <xdr:col>50</xdr:col>
      <xdr:colOff>114300</xdr:colOff>
      <xdr:row>79</xdr:row>
      <xdr:rowOff>54610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359789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57785</xdr:rowOff>
    </xdr:from>
    <xdr:to>
      <xdr:col>50</xdr:col>
      <xdr:colOff>165100</xdr:colOff>
      <xdr:row>78</xdr:row>
      <xdr:rowOff>159385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43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4445</xdr:rowOff>
    </xdr:from>
    <xdr:ext cx="530225" cy="259080"/>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1965" y="1320609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49,613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79</xdr:row>
      <xdr:rowOff>48895</xdr:rowOff>
    </xdr:from>
    <xdr:to>
      <xdr:col>45</xdr:col>
      <xdr:colOff>177800</xdr:colOff>
      <xdr:row>79</xdr:row>
      <xdr:rowOff>53340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359344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56515</xdr:rowOff>
    </xdr:from>
    <xdr:to>
      <xdr:col>46</xdr:col>
      <xdr:colOff>38100</xdr:colOff>
      <xdr:row>78</xdr:row>
      <xdr:rowOff>158115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429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3175</xdr:rowOff>
    </xdr:from>
    <xdr:ext cx="530225" cy="259080"/>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2965" y="132048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49,868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79</xdr:row>
      <xdr:rowOff>41275</xdr:rowOff>
    </xdr:from>
    <xdr:to>
      <xdr:col>41</xdr:col>
      <xdr:colOff>50800</xdr:colOff>
      <xdr:row>79</xdr:row>
      <xdr:rowOff>48895</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358582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63500</xdr:rowOff>
    </xdr:from>
    <xdr:to>
      <xdr:col>41</xdr:col>
      <xdr:colOff>101600</xdr:colOff>
      <xdr:row>78</xdr:row>
      <xdr:rowOff>164465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436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9525</xdr:rowOff>
    </xdr:from>
    <xdr:ext cx="530225" cy="25463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3965" y="1321117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47,966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67945</xdr:rowOff>
    </xdr:from>
    <xdr:to>
      <xdr:col>36</xdr:col>
      <xdr:colOff>165100</xdr:colOff>
      <xdr:row>78</xdr:row>
      <xdr:rowOff>169545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441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14605</xdr:rowOff>
    </xdr:from>
    <xdr:ext cx="530225"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4965" y="132162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46,487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79</xdr:row>
      <xdr:rowOff>8890</xdr:rowOff>
    </xdr:from>
    <xdr:to>
      <xdr:col>55</xdr:col>
      <xdr:colOff>50800</xdr:colOff>
      <xdr:row>79</xdr:row>
      <xdr:rowOff>110490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55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95250</xdr:rowOff>
    </xdr:from>
    <xdr:ext cx="534670" cy="259080"/>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468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11,955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79</xdr:row>
      <xdr:rowOff>3810</xdr:rowOff>
    </xdr:from>
    <xdr:to>
      <xdr:col>50</xdr:col>
      <xdr:colOff>165100</xdr:colOff>
      <xdr:row>79</xdr:row>
      <xdr:rowOff>105410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54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79</xdr:row>
      <xdr:rowOff>96520</xdr:rowOff>
    </xdr:from>
    <xdr:ext cx="530225" cy="259080"/>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1965" y="136410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13,647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79</xdr:row>
      <xdr:rowOff>2540</xdr:rowOff>
    </xdr:from>
    <xdr:to>
      <xdr:col>46</xdr:col>
      <xdr:colOff>38100</xdr:colOff>
      <xdr:row>79</xdr:row>
      <xdr:rowOff>104140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54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79</xdr:row>
      <xdr:rowOff>95250</xdr:rowOff>
    </xdr:from>
    <xdr:ext cx="530225" cy="25908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2965" y="136398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13,978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169545</xdr:rowOff>
    </xdr:from>
    <xdr:to>
      <xdr:col>41</xdr:col>
      <xdr:colOff>101600</xdr:colOff>
      <xdr:row>79</xdr:row>
      <xdr:rowOff>99695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54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79</xdr:row>
      <xdr:rowOff>90805</xdr:rowOff>
    </xdr:from>
    <xdr:ext cx="530225" cy="2584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3965" y="1363535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15,330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161925</xdr:rowOff>
    </xdr:from>
    <xdr:to>
      <xdr:col>36</xdr:col>
      <xdr:colOff>165100</xdr:colOff>
      <xdr:row>79</xdr:row>
      <xdr:rowOff>92075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53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79</xdr:row>
      <xdr:rowOff>83185</xdr:rowOff>
    </xdr:from>
    <xdr:ext cx="530225" cy="259080"/>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4965" y="136277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17,573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67,969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5440" cy="220980"/>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4475" cy="25463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080" y="17256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99060</xdr:rowOff>
    </xdr:from>
    <xdr:to>
      <xdr:col>59</xdr:col>
      <xdr:colOff>50800</xdr:colOff>
      <xdr:row>99</xdr:row>
      <xdr:rowOff>99060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128270</xdr:rowOff>
    </xdr:from>
    <xdr:ext cx="531495" cy="25908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463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505" y="16603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6350</xdr:rowOff>
    </xdr:from>
    <xdr:ext cx="591185" cy="25463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370" y="15951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91185" cy="2584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370" y="15624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91185" cy="259080"/>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370" y="15297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185" cy="25463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24130</xdr:rowOff>
    </xdr:from>
    <xdr:to>
      <xdr:col>54</xdr:col>
      <xdr:colOff>189865</xdr:colOff>
      <xdr:row>98</xdr:row>
      <xdr:rowOff>57785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454630"/>
          <a:ext cx="1270" cy="1405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61595</xdr:rowOff>
    </xdr:from>
    <xdr:ext cx="534670" cy="259080"/>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863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49,508</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57785</xdr:rowOff>
    </xdr:from>
    <xdr:to>
      <xdr:col>55</xdr:col>
      <xdr:colOff>88900</xdr:colOff>
      <xdr:row>98</xdr:row>
      <xdr:rowOff>57785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859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142240</xdr:rowOff>
    </xdr:from>
    <xdr:ext cx="598805" cy="259080"/>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2298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178,624</a:t>
          </a:r>
          <a:endParaRPr kumimoji="1" lang="ja-JP" altLang="en-US" sz="1000" b="1">
            <a:latin typeface="ＭＳ Ｐゴシック"/>
          </a:endParaRPr>
        </a:p>
      </xdr:txBody>
    </xdr:sp>
    <xdr:clientData/>
  </xdr:oneCellAnchor>
  <xdr:twoCellAnchor>
    <xdr:from>
      <xdr:col>54</xdr:col>
      <xdr:colOff>101600</xdr:colOff>
      <xdr:row>90</xdr:row>
      <xdr:rowOff>24130</xdr:rowOff>
    </xdr:from>
    <xdr:to>
      <xdr:col>55</xdr:col>
      <xdr:colOff>88900</xdr:colOff>
      <xdr:row>90</xdr:row>
      <xdr:rowOff>24130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454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164465</xdr:rowOff>
    </xdr:from>
    <xdr:to>
      <xdr:col>55</xdr:col>
      <xdr:colOff>0</xdr:colOff>
      <xdr:row>97</xdr:row>
      <xdr:rowOff>18415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9639300" y="16623665"/>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63500</xdr:rowOff>
    </xdr:from>
    <xdr:ext cx="534670" cy="25463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17980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93,765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40640</xdr:rowOff>
    </xdr:from>
    <xdr:to>
      <xdr:col>55</xdr:col>
      <xdr:colOff>50800</xdr:colOff>
      <xdr:row>95</xdr:row>
      <xdr:rowOff>141605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3283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164465</xdr:rowOff>
    </xdr:from>
    <xdr:to>
      <xdr:col>50</xdr:col>
      <xdr:colOff>114300</xdr:colOff>
      <xdr:row>97</xdr:row>
      <xdr:rowOff>63500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8750300" y="16623665"/>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136525</xdr:rowOff>
    </xdr:from>
    <xdr:to>
      <xdr:col>50</xdr:col>
      <xdr:colOff>165100</xdr:colOff>
      <xdr:row>96</xdr:row>
      <xdr:rowOff>66675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42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83185</xdr:rowOff>
    </xdr:from>
    <xdr:ext cx="530225"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1965" y="161994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84,866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63500</xdr:rowOff>
    </xdr:from>
    <xdr:to>
      <xdr:col>45</xdr:col>
      <xdr:colOff>177800</xdr:colOff>
      <xdr:row>98</xdr:row>
      <xdr:rowOff>109855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7861300" y="16694150"/>
          <a:ext cx="889000" cy="217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149860</xdr:rowOff>
    </xdr:from>
    <xdr:to>
      <xdr:col>46</xdr:col>
      <xdr:colOff>38100</xdr:colOff>
      <xdr:row>96</xdr:row>
      <xdr:rowOff>80010</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43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96520</xdr:rowOff>
    </xdr:from>
    <xdr:ext cx="530225"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2965" y="162128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83,650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101600</xdr:rowOff>
    </xdr:from>
    <xdr:to>
      <xdr:col>41</xdr:col>
      <xdr:colOff>50800</xdr:colOff>
      <xdr:row>98</xdr:row>
      <xdr:rowOff>109855</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6972300" y="1690370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167640</xdr:rowOff>
    </xdr:from>
    <xdr:to>
      <xdr:col>41</xdr:col>
      <xdr:colOff>101600</xdr:colOff>
      <xdr:row>96</xdr:row>
      <xdr:rowOff>97790</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45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114300</xdr:rowOff>
    </xdr:from>
    <xdr:ext cx="530225"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3965" y="162306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82,037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168910</xdr:rowOff>
    </xdr:from>
    <xdr:to>
      <xdr:col>36</xdr:col>
      <xdr:colOff>165100</xdr:colOff>
      <xdr:row>96</xdr:row>
      <xdr:rowOff>99060</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45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115570</xdr:rowOff>
    </xdr:from>
    <xdr:ext cx="530225"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4965" y="162318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81,900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139065</xdr:rowOff>
    </xdr:from>
    <xdr:to>
      <xdr:col>55</xdr:col>
      <xdr:colOff>50800</xdr:colOff>
      <xdr:row>97</xdr:row>
      <xdr:rowOff>69215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59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117475</xdr:rowOff>
    </xdr:from>
    <xdr:ext cx="534670" cy="259080"/>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5766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68,896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113665</xdr:rowOff>
    </xdr:from>
    <xdr:to>
      <xdr:col>50</xdr:col>
      <xdr:colOff>165100</xdr:colOff>
      <xdr:row>97</xdr:row>
      <xdr:rowOff>43815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57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34925</xdr:rowOff>
    </xdr:from>
    <xdr:ext cx="530225" cy="25908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1965" y="166655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71,199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12700</xdr:rowOff>
    </xdr:from>
    <xdr:to>
      <xdr:col>46</xdr:col>
      <xdr:colOff>38100</xdr:colOff>
      <xdr:row>97</xdr:row>
      <xdr:rowOff>114300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64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105410</xdr:rowOff>
    </xdr:from>
    <xdr:ext cx="530225" cy="259080"/>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2965" y="167360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64,743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59055</xdr:rowOff>
    </xdr:from>
    <xdr:to>
      <xdr:col>41</xdr:col>
      <xdr:colOff>101600</xdr:colOff>
      <xdr:row>98</xdr:row>
      <xdr:rowOff>160655</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86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151765</xdr:rowOff>
    </xdr:from>
    <xdr:ext cx="530225" cy="259080"/>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3965" y="1695386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44,760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50800</xdr:rowOff>
    </xdr:from>
    <xdr:to>
      <xdr:col>36</xdr:col>
      <xdr:colOff>165100</xdr:colOff>
      <xdr:row>98</xdr:row>
      <xdr:rowOff>152400</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85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143510</xdr:rowOff>
    </xdr:from>
    <xdr:ext cx="530225" cy="25463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4965" y="169456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45,529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27,271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5440" cy="22098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4475" cy="25463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080" y="6969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37</xdr:row>
      <xdr:rowOff>168910</xdr:rowOff>
    </xdr:from>
    <xdr:ext cx="531495" cy="25463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65125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5463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6055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5463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55981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5463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505" y="51409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1185" cy="25463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132080</xdr:rowOff>
    </xdr:from>
    <xdr:to>
      <xdr:col>85</xdr:col>
      <xdr:colOff>126365</xdr:colOff>
      <xdr:row>39</xdr:row>
      <xdr:rowOff>8890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75580"/>
          <a:ext cx="1270" cy="1419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12700</xdr:rowOff>
    </xdr:from>
    <xdr:ext cx="534670" cy="259080"/>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99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18,236</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8890</xdr:rowOff>
    </xdr:from>
    <xdr:to>
      <xdr:col>86</xdr:col>
      <xdr:colOff>25400</xdr:colOff>
      <xdr:row>39</xdr:row>
      <xdr:rowOff>8890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5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78740</xdr:rowOff>
    </xdr:from>
    <xdr:ext cx="534670" cy="259080"/>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507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80,330</a:t>
          </a:r>
          <a:endParaRPr kumimoji="1" lang="ja-JP" altLang="en-US" sz="1000" b="1">
            <a:latin typeface="ＭＳ Ｐゴシック"/>
          </a:endParaRPr>
        </a:p>
      </xdr:txBody>
    </xdr:sp>
    <xdr:clientData/>
  </xdr:oneCellAnchor>
  <xdr:twoCellAnchor>
    <xdr:from>
      <xdr:col>85</xdr:col>
      <xdr:colOff>38100</xdr:colOff>
      <xdr:row>30</xdr:row>
      <xdr:rowOff>132080</xdr:rowOff>
    </xdr:from>
    <xdr:to>
      <xdr:col>86</xdr:col>
      <xdr:colOff>25400</xdr:colOff>
      <xdr:row>30</xdr:row>
      <xdr:rowOff>132080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75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122555</xdr:rowOff>
    </xdr:from>
    <xdr:to>
      <xdr:col>85</xdr:col>
      <xdr:colOff>127000</xdr:colOff>
      <xdr:row>37</xdr:row>
      <xdr:rowOff>17780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294755"/>
          <a:ext cx="8382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43815</xdr:rowOff>
    </xdr:from>
    <xdr:ext cx="534670" cy="25463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4456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37,986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20955</xdr:rowOff>
    </xdr:from>
    <xdr:to>
      <xdr:col>85</xdr:col>
      <xdr:colOff>177800</xdr:colOff>
      <xdr:row>36</xdr:row>
      <xdr:rowOff>122555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19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122555</xdr:rowOff>
    </xdr:from>
    <xdr:to>
      <xdr:col>81</xdr:col>
      <xdr:colOff>50800</xdr:colOff>
      <xdr:row>37</xdr:row>
      <xdr:rowOff>52070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294755"/>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72390</xdr:rowOff>
    </xdr:from>
    <xdr:to>
      <xdr:col>81</xdr:col>
      <xdr:colOff>101600</xdr:colOff>
      <xdr:row>37</xdr:row>
      <xdr:rowOff>2540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4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165100</xdr:rowOff>
    </xdr:from>
    <xdr:ext cx="530225" cy="259080"/>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3965" y="63373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35,736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52070</xdr:rowOff>
    </xdr:from>
    <xdr:to>
      <xdr:col>76</xdr:col>
      <xdr:colOff>114300</xdr:colOff>
      <xdr:row>37</xdr:row>
      <xdr:rowOff>100965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39572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127000</xdr:rowOff>
    </xdr:from>
    <xdr:to>
      <xdr:col>76</xdr:col>
      <xdr:colOff>165100</xdr:colOff>
      <xdr:row>37</xdr:row>
      <xdr:rowOff>57150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73660</xdr:rowOff>
    </xdr:from>
    <xdr:ext cx="530225"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4965" y="60744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33,321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64770</xdr:rowOff>
    </xdr:from>
    <xdr:to>
      <xdr:col>71</xdr:col>
      <xdr:colOff>177800</xdr:colOff>
      <xdr:row>37</xdr:row>
      <xdr:rowOff>100965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0842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101600</xdr:rowOff>
    </xdr:from>
    <xdr:to>
      <xdr:col>72</xdr:col>
      <xdr:colOff>38100</xdr:colOff>
      <xdr:row>37</xdr:row>
      <xdr:rowOff>31750</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48260</xdr:rowOff>
    </xdr:from>
    <xdr:ext cx="530225" cy="25908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5965" y="60490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34,452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35</xdr:row>
      <xdr:rowOff>161925</xdr:rowOff>
    </xdr:from>
    <xdr:to>
      <xdr:col>67</xdr:col>
      <xdr:colOff>101600</xdr:colOff>
      <xdr:row>36</xdr:row>
      <xdr:rowOff>92075</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16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109220</xdr:rowOff>
    </xdr:from>
    <xdr:ext cx="530225" cy="25463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6965" y="593852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39,300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137795</xdr:rowOff>
    </xdr:from>
    <xdr:to>
      <xdr:col>85</xdr:col>
      <xdr:colOff>177800</xdr:colOff>
      <xdr:row>37</xdr:row>
      <xdr:rowOff>67945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0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116205</xdr:rowOff>
    </xdr:from>
    <xdr:ext cx="534670" cy="259080"/>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2884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32,868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71755</xdr:rowOff>
    </xdr:from>
    <xdr:to>
      <xdr:col>81</xdr:col>
      <xdr:colOff>101600</xdr:colOff>
      <xdr:row>37</xdr:row>
      <xdr:rowOff>1905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24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18415</xdr:rowOff>
    </xdr:from>
    <xdr:ext cx="530225" cy="25463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3965" y="601916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35,755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635</xdr:rowOff>
    </xdr:from>
    <xdr:to>
      <xdr:col>76</xdr:col>
      <xdr:colOff>165100</xdr:colOff>
      <xdr:row>37</xdr:row>
      <xdr:rowOff>102235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93345</xdr:rowOff>
    </xdr:from>
    <xdr:ext cx="530225" cy="259080"/>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4965" y="643699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31,360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50165</xdr:rowOff>
    </xdr:from>
    <xdr:to>
      <xdr:col>72</xdr:col>
      <xdr:colOff>38100</xdr:colOff>
      <xdr:row>37</xdr:row>
      <xdr:rowOff>151765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143510</xdr:rowOff>
    </xdr:from>
    <xdr:ext cx="530225" cy="25463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5965" y="64871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29,189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13970</xdr:rowOff>
    </xdr:from>
    <xdr:to>
      <xdr:col>67</xdr:col>
      <xdr:colOff>101600</xdr:colOff>
      <xdr:row>37</xdr:row>
      <xdr:rowOff>115570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106680</xdr:rowOff>
    </xdr:from>
    <xdr:ext cx="530225" cy="259080"/>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6965" y="64503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30,773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80,336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5440" cy="220980"/>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57</xdr:row>
      <xdr:rowOff>168910</xdr:rowOff>
    </xdr:from>
    <xdr:ext cx="244475" cy="25463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080" y="9941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55</xdr:row>
      <xdr:rowOff>54610</xdr:rowOff>
    </xdr:from>
    <xdr:ext cx="591185" cy="25463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370" y="94843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52</xdr:row>
      <xdr:rowOff>111760</xdr:rowOff>
    </xdr:from>
    <xdr:ext cx="591185" cy="25463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370" y="90271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168910</xdr:rowOff>
    </xdr:from>
    <xdr:ext cx="591185" cy="25463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370" y="85699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1185" cy="25463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370" y="811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10160</xdr:rowOff>
    </xdr:from>
    <xdr:to>
      <xdr:col>85</xdr:col>
      <xdr:colOff>126365</xdr:colOff>
      <xdr:row>57</xdr:row>
      <xdr:rowOff>57150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82660"/>
          <a:ext cx="1270" cy="1247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60960</xdr:rowOff>
    </xdr:from>
    <xdr:ext cx="534670" cy="259080"/>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8336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55,617</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57150</xdr:rowOff>
    </xdr:from>
    <xdr:to>
      <xdr:col>86</xdr:col>
      <xdr:colOff>25400</xdr:colOff>
      <xdr:row>57</xdr:row>
      <xdr:rowOff>57150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829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128270</xdr:rowOff>
    </xdr:from>
    <xdr:ext cx="598805" cy="259080"/>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578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328,376</a:t>
          </a:r>
          <a:endParaRPr kumimoji="1" lang="ja-JP" altLang="en-US" sz="1000" b="1">
            <a:latin typeface="ＭＳ Ｐゴシック"/>
          </a:endParaRPr>
        </a:p>
      </xdr:txBody>
    </xdr:sp>
    <xdr:clientData/>
  </xdr:oneCellAnchor>
  <xdr:twoCellAnchor>
    <xdr:from>
      <xdr:col>85</xdr:col>
      <xdr:colOff>38100</xdr:colOff>
      <xdr:row>50</xdr:row>
      <xdr:rowOff>10160</xdr:rowOff>
    </xdr:from>
    <xdr:to>
      <xdr:col>86</xdr:col>
      <xdr:colOff>25400</xdr:colOff>
      <xdr:row>50</xdr:row>
      <xdr:rowOff>10160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82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168275</xdr:rowOff>
    </xdr:from>
    <xdr:to>
      <xdr:col>85</xdr:col>
      <xdr:colOff>127000</xdr:colOff>
      <xdr:row>57</xdr:row>
      <xdr:rowOff>33655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69475"/>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118745</xdr:rowOff>
    </xdr:from>
    <xdr:ext cx="598805" cy="259080"/>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37704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111,016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55</xdr:row>
      <xdr:rowOff>95885</xdr:rowOff>
    </xdr:from>
    <xdr:to>
      <xdr:col>85</xdr:col>
      <xdr:colOff>177800</xdr:colOff>
      <xdr:row>56</xdr:row>
      <xdr:rowOff>26035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52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33655</xdr:rowOff>
    </xdr:from>
    <xdr:to>
      <xdr:col>81</xdr:col>
      <xdr:colOff>50800</xdr:colOff>
      <xdr:row>57</xdr:row>
      <xdr:rowOff>37465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0630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6350</xdr:rowOff>
    </xdr:from>
    <xdr:to>
      <xdr:col>81</xdr:col>
      <xdr:colOff>101600</xdr:colOff>
      <xdr:row>56</xdr:row>
      <xdr:rowOff>107950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07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125095</xdr:rowOff>
    </xdr:from>
    <xdr:ext cx="530225" cy="2584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3965" y="938339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92,987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19685</xdr:rowOff>
    </xdr:from>
    <xdr:to>
      <xdr:col>76</xdr:col>
      <xdr:colOff>114300</xdr:colOff>
      <xdr:row>57</xdr:row>
      <xdr:rowOff>37465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79233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63500</xdr:rowOff>
    </xdr:from>
    <xdr:to>
      <xdr:col>76</xdr:col>
      <xdr:colOff>165100</xdr:colOff>
      <xdr:row>56</xdr:row>
      <xdr:rowOff>164465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664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9525</xdr:rowOff>
    </xdr:from>
    <xdr:ext cx="530225" cy="25463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4965" y="943927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80,748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90170</xdr:rowOff>
    </xdr:from>
    <xdr:to>
      <xdr:col>71</xdr:col>
      <xdr:colOff>177800</xdr:colOff>
      <xdr:row>57</xdr:row>
      <xdr:rowOff>19685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691370"/>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76200</xdr:rowOff>
    </xdr:from>
    <xdr:to>
      <xdr:col>72</xdr:col>
      <xdr:colOff>38100</xdr:colOff>
      <xdr:row>57</xdr:row>
      <xdr:rowOff>6350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22860</xdr:rowOff>
    </xdr:from>
    <xdr:ext cx="530225"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5965" y="94526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77,800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71755</xdr:rowOff>
    </xdr:from>
    <xdr:to>
      <xdr:col>67</xdr:col>
      <xdr:colOff>101600</xdr:colOff>
      <xdr:row>57</xdr:row>
      <xdr:rowOff>1905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7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164465</xdr:rowOff>
    </xdr:from>
    <xdr:ext cx="530225" cy="25908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6965" y="976566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78,751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117475</xdr:rowOff>
    </xdr:from>
    <xdr:to>
      <xdr:col>85</xdr:col>
      <xdr:colOff>177800</xdr:colOff>
      <xdr:row>57</xdr:row>
      <xdr:rowOff>47625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1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32385</xdr:rowOff>
    </xdr:from>
    <xdr:ext cx="534670" cy="25463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3358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68,711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154940</xdr:rowOff>
    </xdr:from>
    <xdr:to>
      <xdr:col>81</xdr:col>
      <xdr:colOff>101600</xdr:colOff>
      <xdr:row>57</xdr:row>
      <xdr:rowOff>84455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561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75565</xdr:rowOff>
    </xdr:from>
    <xdr:ext cx="530225" cy="25463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3965" y="984821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60,653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158115</xdr:rowOff>
    </xdr:from>
    <xdr:to>
      <xdr:col>76</xdr:col>
      <xdr:colOff>165100</xdr:colOff>
      <xdr:row>57</xdr:row>
      <xdr:rowOff>88265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79375</xdr:rowOff>
    </xdr:from>
    <xdr:ext cx="530225" cy="2584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4965" y="985202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59,813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56</xdr:row>
      <xdr:rowOff>140335</xdr:rowOff>
    </xdr:from>
    <xdr:to>
      <xdr:col>72</xdr:col>
      <xdr:colOff>38100</xdr:colOff>
      <xdr:row>57</xdr:row>
      <xdr:rowOff>70485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4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61595</xdr:rowOff>
    </xdr:from>
    <xdr:ext cx="530225" cy="25908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5965" y="98342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63,704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39370</xdr:rowOff>
    </xdr:from>
    <xdr:to>
      <xdr:col>67</xdr:col>
      <xdr:colOff>101600</xdr:colOff>
      <xdr:row>56</xdr:row>
      <xdr:rowOff>140970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4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157480</xdr:rowOff>
    </xdr:from>
    <xdr:ext cx="530225" cy="25463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6965" y="941578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85,839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5440" cy="220980"/>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177800</xdr:colOff>
      <xdr:row>79</xdr:row>
      <xdr:rowOff>99060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4475" cy="259080"/>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080" y="13501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463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505" y="13174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463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505" y="12522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91185" cy="2584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370" y="12195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1185" cy="25908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370" y="11868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1185" cy="25463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9525</xdr:rowOff>
    </xdr:from>
    <xdr:to>
      <xdr:col>85</xdr:col>
      <xdr:colOff>126365</xdr:colOff>
      <xdr:row>79</xdr:row>
      <xdr:rowOff>99060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182475"/>
          <a:ext cx="1270" cy="1461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102870</xdr:rowOff>
    </xdr:from>
    <xdr:ext cx="249555" cy="259080"/>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99060</xdr:rowOff>
    </xdr:from>
    <xdr:to>
      <xdr:col>86</xdr:col>
      <xdr:colOff>25400</xdr:colOff>
      <xdr:row>79</xdr:row>
      <xdr:rowOff>99060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127635</xdr:rowOff>
    </xdr:from>
    <xdr:ext cx="598805" cy="259080"/>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9576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134,194</a:t>
          </a:r>
          <a:endParaRPr kumimoji="1" lang="ja-JP" altLang="en-US" sz="1000" b="1">
            <a:latin typeface="ＭＳ Ｐゴシック"/>
          </a:endParaRPr>
        </a:p>
      </xdr:txBody>
    </xdr:sp>
    <xdr:clientData/>
  </xdr:oneCellAnchor>
  <xdr:twoCellAnchor>
    <xdr:from>
      <xdr:col>85</xdr:col>
      <xdr:colOff>38100</xdr:colOff>
      <xdr:row>71</xdr:row>
      <xdr:rowOff>9525</xdr:rowOff>
    </xdr:from>
    <xdr:to>
      <xdr:col>86</xdr:col>
      <xdr:colOff>25400</xdr:colOff>
      <xdr:row>71</xdr:row>
      <xdr:rowOff>9525</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182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99060</xdr:rowOff>
    </xdr:from>
    <xdr:to>
      <xdr:col>85</xdr:col>
      <xdr:colOff>127000</xdr:colOff>
      <xdr:row>79</xdr:row>
      <xdr:rowOff>99060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643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133350</xdr:rowOff>
    </xdr:from>
    <xdr:ext cx="469900" cy="25463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33500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9,996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110490</xdr:rowOff>
    </xdr:from>
    <xdr:to>
      <xdr:col>85</xdr:col>
      <xdr:colOff>177800</xdr:colOff>
      <xdr:row>79</xdr:row>
      <xdr:rowOff>40640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8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99060</xdr:rowOff>
    </xdr:from>
    <xdr:to>
      <xdr:col>81</xdr:col>
      <xdr:colOff>50800</xdr:colOff>
      <xdr:row>79</xdr:row>
      <xdr:rowOff>99060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64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93345</xdr:rowOff>
    </xdr:from>
    <xdr:to>
      <xdr:col>81</xdr:col>
      <xdr:colOff>101600</xdr:colOff>
      <xdr:row>79</xdr:row>
      <xdr:rowOff>23495</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6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40640</xdr:rowOff>
    </xdr:from>
    <xdr:ext cx="530225" cy="25463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13965" y="132422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79</xdr:row>
      <xdr:rowOff>99060</xdr:rowOff>
    </xdr:from>
    <xdr:to>
      <xdr:col>76</xdr:col>
      <xdr:colOff>114300</xdr:colOff>
      <xdr:row>79</xdr:row>
      <xdr:rowOff>99060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64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90170</xdr:rowOff>
    </xdr:from>
    <xdr:to>
      <xdr:col>76</xdr:col>
      <xdr:colOff>165100</xdr:colOff>
      <xdr:row>79</xdr:row>
      <xdr:rowOff>20320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6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36830</xdr:rowOff>
    </xdr:from>
    <xdr:ext cx="530225" cy="259080"/>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24965" y="132384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11,900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99060</xdr:rowOff>
    </xdr:from>
    <xdr:to>
      <xdr:col>71</xdr:col>
      <xdr:colOff>177800</xdr:colOff>
      <xdr:row>79</xdr:row>
      <xdr:rowOff>99060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64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76835</xdr:rowOff>
    </xdr:from>
    <xdr:to>
      <xdr:col>72</xdr:col>
      <xdr:colOff>38100</xdr:colOff>
      <xdr:row>79</xdr:row>
      <xdr:rowOff>6985</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449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23495</xdr:rowOff>
    </xdr:from>
    <xdr:ext cx="530225"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35965" y="132251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67945</xdr:rowOff>
    </xdr:from>
    <xdr:to>
      <xdr:col>67</xdr:col>
      <xdr:colOff>101600</xdr:colOff>
      <xdr:row>78</xdr:row>
      <xdr:rowOff>169545</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441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15240</xdr:rowOff>
    </xdr:from>
    <xdr:ext cx="530225" cy="25908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46965" y="132168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13,897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48260</xdr:rowOff>
    </xdr:from>
    <xdr:to>
      <xdr:col>85</xdr:col>
      <xdr:colOff>177800</xdr:colOff>
      <xdr:row>79</xdr:row>
      <xdr:rowOff>149860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134620</xdr:rowOff>
    </xdr:from>
    <xdr:ext cx="249555" cy="25463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50772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48260</xdr:rowOff>
    </xdr:from>
    <xdr:to>
      <xdr:col>81</xdr:col>
      <xdr:colOff>101600</xdr:colOff>
      <xdr:row>79</xdr:row>
      <xdr:rowOff>149860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79</xdr:row>
      <xdr:rowOff>140970</xdr:rowOff>
    </xdr:from>
    <xdr:ext cx="24511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840" y="13685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79</xdr:row>
      <xdr:rowOff>48260</xdr:rowOff>
    </xdr:from>
    <xdr:to>
      <xdr:col>76</xdr:col>
      <xdr:colOff>165100</xdr:colOff>
      <xdr:row>79</xdr:row>
      <xdr:rowOff>149860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79</xdr:row>
      <xdr:rowOff>140970</xdr:rowOff>
    </xdr:from>
    <xdr:ext cx="245110"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840" y="13685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79</xdr:row>
      <xdr:rowOff>48260</xdr:rowOff>
    </xdr:from>
    <xdr:to>
      <xdr:col>72</xdr:col>
      <xdr:colOff>38100</xdr:colOff>
      <xdr:row>79</xdr:row>
      <xdr:rowOff>149860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140970</xdr:rowOff>
    </xdr:from>
    <xdr:ext cx="245110" cy="259080"/>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840" y="13685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79</xdr:row>
      <xdr:rowOff>48260</xdr:rowOff>
    </xdr:from>
    <xdr:to>
      <xdr:col>67</xdr:col>
      <xdr:colOff>101600</xdr:colOff>
      <xdr:row>79</xdr:row>
      <xdr:rowOff>149860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79</xdr:row>
      <xdr:rowOff>140970</xdr:rowOff>
    </xdr:from>
    <xdr:ext cx="245110" cy="259080"/>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840" y="13685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61,359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5440" cy="220980"/>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4475" cy="25463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080" y="17256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99060</xdr:rowOff>
    </xdr:from>
    <xdr:to>
      <xdr:col>89</xdr:col>
      <xdr:colOff>177800</xdr:colOff>
      <xdr:row>99</xdr:row>
      <xdr:rowOff>99060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128270</xdr:rowOff>
    </xdr:from>
    <xdr:ext cx="531495" cy="259080"/>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463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505" y="16603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6350</xdr:rowOff>
    </xdr:from>
    <xdr:ext cx="591185" cy="25463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370" y="15951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22225</xdr:rowOff>
    </xdr:from>
    <xdr:ext cx="591185" cy="2584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370" y="15624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91185" cy="259080"/>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370" y="15297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185" cy="25463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a:extLst>
            <a:ext uri="{FF2B5EF4-FFF2-40B4-BE49-F238E27FC236}">
              <a16:creationId xmlns:a16="http://schemas.microsoft.com/office/drawing/2014/main" id="{00000000-0008-0000-0700-0000B2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158115</xdr:rowOff>
    </xdr:from>
    <xdr:to>
      <xdr:col>85</xdr:col>
      <xdr:colOff>126365</xdr:colOff>
      <xdr:row>99</xdr:row>
      <xdr:rowOff>158115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6317595" y="15588615"/>
          <a:ext cx="127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161925</xdr:rowOff>
    </xdr:from>
    <xdr:ext cx="534670" cy="259080"/>
    <xdr:sp macro="" textlink="">
      <xdr:nvSpPr>
        <xdr:cNvPr id="692" name="公債費最小値テキスト">
          <a:extLst>
            <a:ext uri="{FF2B5EF4-FFF2-40B4-BE49-F238E27FC236}">
              <a16:creationId xmlns:a16="http://schemas.microsoft.com/office/drawing/2014/main" id="{00000000-0008-0000-0700-0000B4020000}"/>
            </a:ext>
          </a:extLst>
        </xdr:cNvPr>
        <xdr:cNvSpPr txBox="1"/>
      </xdr:nvSpPr>
      <xdr:spPr>
        <a:xfrm>
          <a:off x="16370300" y="171354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24,556</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158115</xdr:rowOff>
    </xdr:from>
    <xdr:to>
      <xdr:col>86</xdr:col>
      <xdr:colOff>25400</xdr:colOff>
      <xdr:row>99</xdr:row>
      <xdr:rowOff>158115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7131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104775</xdr:rowOff>
    </xdr:from>
    <xdr:ext cx="598805" cy="259080"/>
    <xdr:sp macro="" textlink="">
      <xdr:nvSpPr>
        <xdr:cNvPr id="694" name="公債費最大値テキスト">
          <a:extLst>
            <a:ext uri="{FF2B5EF4-FFF2-40B4-BE49-F238E27FC236}">
              <a16:creationId xmlns:a16="http://schemas.microsoft.com/office/drawing/2014/main" id="{00000000-0008-0000-0700-0000B6020000}"/>
            </a:ext>
          </a:extLst>
        </xdr:cNvPr>
        <xdr:cNvSpPr txBox="1"/>
      </xdr:nvSpPr>
      <xdr:spPr>
        <a:xfrm>
          <a:off x="16370300" y="153638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166,284</a:t>
          </a:r>
          <a:endParaRPr kumimoji="1" lang="ja-JP" altLang="en-US" sz="1000" b="1">
            <a:latin typeface="ＭＳ Ｐゴシック"/>
          </a:endParaRPr>
        </a:p>
      </xdr:txBody>
    </xdr:sp>
    <xdr:clientData/>
  </xdr:oneCellAnchor>
  <xdr:twoCellAnchor>
    <xdr:from>
      <xdr:col>85</xdr:col>
      <xdr:colOff>38100</xdr:colOff>
      <xdr:row>90</xdr:row>
      <xdr:rowOff>158115</xdr:rowOff>
    </xdr:from>
    <xdr:to>
      <xdr:col>86</xdr:col>
      <xdr:colOff>25400</xdr:colOff>
      <xdr:row>90</xdr:row>
      <xdr:rowOff>158115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5588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24130</xdr:rowOff>
    </xdr:from>
    <xdr:to>
      <xdr:col>85</xdr:col>
      <xdr:colOff>127000</xdr:colOff>
      <xdr:row>98</xdr:row>
      <xdr:rowOff>44450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5481300" y="16826230"/>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164465</xdr:rowOff>
    </xdr:from>
    <xdr:ext cx="534670" cy="259080"/>
    <xdr:sp macro="" textlink="">
      <xdr:nvSpPr>
        <xdr:cNvPr id="697" name="公債費平均値テキスト">
          <a:extLst>
            <a:ext uri="{FF2B5EF4-FFF2-40B4-BE49-F238E27FC236}">
              <a16:creationId xmlns:a16="http://schemas.microsoft.com/office/drawing/2014/main" id="{00000000-0008-0000-0700-0000B9020000}"/>
            </a:ext>
          </a:extLst>
        </xdr:cNvPr>
        <xdr:cNvSpPr txBox="1"/>
      </xdr:nvSpPr>
      <xdr:spPr>
        <a:xfrm>
          <a:off x="16370300" y="162807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84,392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141605</xdr:rowOff>
    </xdr:from>
    <xdr:to>
      <xdr:col>85</xdr:col>
      <xdr:colOff>177800</xdr:colOff>
      <xdr:row>96</xdr:row>
      <xdr:rowOff>71755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6268700" y="16429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44450</xdr:rowOff>
    </xdr:from>
    <xdr:to>
      <xdr:col>81</xdr:col>
      <xdr:colOff>50800</xdr:colOff>
      <xdr:row>98</xdr:row>
      <xdr:rowOff>111760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4592300" y="16846550"/>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140970</xdr:rowOff>
    </xdr:from>
    <xdr:to>
      <xdr:col>81</xdr:col>
      <xdr:colOff>101600</xdr:colOff>
      <xdr:row>96</xdr:row>
      <xdr:rowOff>71120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5430500" y="1642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87630</xdr:rowOff>
    </xdr:from>
    <xdr:ext cx="530225" cy="25463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3965" y="1620393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84,468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111760</xdr:rowOff>
    </xdr:from>
    <xdr:to>
      <xdr:col>76</xdr:col>
      <xdr:colOff>114300</xdr:colOff>
      <xdr:row>98</xdr:row>
      <xdr:rowOff>163195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3703300" y="1691386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144780</xdr:rowOff>
    </xdr:from>
    <xdr:to>
      <xdr:col>76</xdr:col>
      <xdr:colOff>165100</xdr:colOff>
      <xdr:row>96</xdr:row>
      <xdr:rowOff>74930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4541500" y="1643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91440</xdr:rowOff>
    </xdr:from>
    <xdr:ext cx="530225"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4965" y="162077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84,114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163195</xdr:rowOff>
    </xdr:from>
    <xdr:to>
      <xdr:col>71</xdr:col>
      <xdr:colOff>177800</xdr:colOff>
      <xdr:row>99</xdr:row>
      <xdr:rowOff>4445</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2814300" y="1696529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155575</xdr:rowOff>
    </xdr:from>
    <xdr:to>
      <xdr:col>72</xdr:col>
      <xdr:colOff>38100</xdr:colOff>
      <xdr:row>96</xdr:row>
      <xdr:rowOff>86360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652500" y="16443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102235</xdr:rowOff>
    </xdr:from>
    <xdr:ext cx="530225" cy="2584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5965" y="1621853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83,116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12065</xdr:rowOff>
    </xdr:from>
    <xdr:to>
      <xdr:col>67</xdr:col>
      <xdr:colOff>101600</xdr:colOff>
      <xdr:row>96</xdr:row>
      <xdr:rowOff>113665</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2763500" y="1647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130175</xdr:rowOff>
    </xdr:from>
    <xdr:ext cx="530225"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6965" y="162464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80,556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144780</xdr:rowOff>
    </xdr:from>
    <xdr:to>
      <xdr:col>85</xdr:col>
      <xdr:colOff>177800</xdr:colOff>
      <xdr:row>98</xdr:row>
      <xdr:rowOff>74930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6268700" y="1677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123190</xdr:rowOff>
    </xdr:from>
    <xdr:ext cx="534670" cy="254635"/>
    <xdr:sp macro="" textlink="">
      <xdr:nvSpPr>
        <xdr:cNvPr id="716" name="公債費該当値テキスト">
          <a:extLst>
            <a:ext uri="{FF2B5EF4-FFF2-40B4-BE49-F238E27FC236}">
              <a16:creationId xmlns:a16="http://schemas.microsoft.com/office/drawing/2014/main" id="{00000000-0008-0000-0700-0000CC020000}"/>
            </a:ext>
          </a:extLst>
        </xdr:cNvPr>
        <xdr:cNvSpPr txBox="1"/>
      </xdr:nvSpPr>
      <xdr:spPr>
        <a:xfrm>
          <a:off x="16370300" y="1675384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52,594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165100</xdr:rowOff>
    </xdr:from>
    <xdr:to>
      <xdr:col>81</xdr:col>
      <xdr:colOff>101600</xdr:colOff>
      <xdr:row>98</xdr:row>
      <xdr:rowOff>95250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5430500" y="1679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86360</xdr:rowOff>
    </xdr:from>
    <xdr:ext cx="530225" cy="25463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213965" y="168884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50,751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60960</xdr:rowOff>
    </xdr:from>
    <xdr:to>
      <xdr:col>76</xdr:col>
      <xdr:colOff>165100</xdr:colOff>
      <xdr:row>98</xdr:row>
      <xdr:rowOff>162560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4541500" y="1686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153670</xdr:rowOff>
    </xdr:from>
    <xdr:ext cx="530225"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324965" y="169557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44,549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112395</xdr:rowOff>
    </xdr:from>
    <xdr:to>
      <xdr:col>72</xdr:col>
      <xdr:colOff>38100</xdr:colOff>
      <xdr:row>99</xdr:row>
      <xdr:rowOff>42545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3652500" y="1691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99</xdr:row>
      <xdr:rowOff>33655</xdr:rowOff>
    </xdr:from>
    <xdr:ext cx="530225" cy="2584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435965" y="1700720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39,828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125095</xdr:rowOff>
    </xdr:from>
    <xdr:to>
      <xdr:col>67</xdr:col>
      <xdr:colOff>101600</xdr:colOff>
      <xdr:row>99</xdr:row>
      <xdr:rowOff>55245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2763500" y="1692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99</xdr:row>
      <xdr:rowOff>46355</xdr:rowOff>
    </xdr:from>
    <xdr:ext cx="530225" cy="25908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2546965" y="1701990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38,662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5440" cy="220980"/>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249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4475" cy="259080"/>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039080" y="6643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36</xdr:row>
      <xdr:rowOff>144145</xdr:rowOff>
    </xdr:from>
    <xdr:ext cx="372745" cy="25463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810" y="6316345"/>
          <a:ext cx="3727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34</xdr:row>
      <xdr:rowOff>160655</xdr:rowOff>
    </xdr:from>
    <xdr:ext cx="372745" cy="259080"/>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810" y="5989955"/>
          <a:ext cx="372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33</xdr:row>
      <xdr:rowOff>6350</xdr:rowOff>
    </xdr:from>
    <xdr:ext cx="372745" cy="25463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810" y="5664200"/>
          <a:ext cx="3727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31</xdr:row>
      <xdr:rowOff>22225</xdr:rowOff>
    </xdr:from>
    <xdr:ext cx="372745" cy="2584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810" y="5337175"/>
          <a:ext cx="372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38100</xdr:rowOff>
    </xdr:from>
    <xdr:ext cx="462915" cy="259080"/>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640" y="501015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2915" cy="25463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640" y="4683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40640</xdr:rowOff>
    </xdr:from>
    <xdr:to>
      <xdr:col>116</xdr:col>
      <xdr:colOff>62865</xdr:colOff>
      <xdr:row>39</xdr:row>
      <xdr:rowOff>99060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55590"/>
          <a:ext cx="1270" cy="1430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153670</xdr:rowOff>
    </xdr:from>
    <xdr:ext cx="249555" cy="259080"/>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8402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158115</xdr:rowOff>
    </xdr:from>
    <xdr:ext cx="378460" cy="25463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130165"/>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876</a:t>
          </a:r>
          <a:endParaRPr kumimoji="1" lang="ja-JP" altLang="en-US" sz="1000" b="1">
            <a:latin typeface="ＭＳ Ｐゴシック"/>
          </a:endParaRPr>
        </a:p>
      </xdr:txBody>
    </xdr:sp>
    <xdr:clientData/>
  </xdr:oneCellAnchor>
  <xdr:twoCellAnchor>
    <xdr:from>
      <xdr:col>115</xdr:col>
      <xdr:colOff>165100</xdr:colOff>
      <xdr:row>31</xdr:row>
      <xdr:rowOff>40640</xdr:rowOff>
    </xdr:from>
    <xdr:to>
      <xdr:col>116</xdr:col>
      <xdr:colOff>152400</xdr:colOff>
      <xdr:row>31</xdr:row>
      <xdr:rowOff>40640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55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71120</xdr:rowOff>
    </xdr:from>
    <xdr:ext cx="249555" cy="259080"/>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8622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511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98840" y="6827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132080</xdr:rowOff>
    </xdr:from>
    <xdr:to>
      <xdr:col>107</xdr:col>
      <xdr:colOff>101600</xdr:colOff>
      <xdr:row>39</xdr:row>
      <xdr:rowOff>61595</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47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78105</xdr:rowOff>
    </xdr:from>
    <xdr:ext cx="313690" cy="25463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455" y="6421755"/>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79375</xdr:rowOff>
    </xdr:from>
    <xdr:to>
      <xdr:col>102</xdr:col>
      <xdr:colOff>165100</xdr:colOff>
      <xdr:row>39</xdr:row>
      <xdr:rowOff>9525</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5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37</xdr:row>
      <xdr:rowOff>26035</xdr:rowOff>
    </xdr:from>
    <xdr:ext cx="313690" cy="25908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455" y="636968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149225</xdr:rowOff>
    </xdr:from>
    <xdr:to>
      <xdr:col>98</xdr:col>
      <xdr:colOff>38100</xdr:colOff>
      <xdr:row>39</xdr:row>
      <xdr:rowOff>79375</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6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95885</xdr:rowOff>
    </xdr:from>
    <xdr:ext cx="313690"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455" y="643953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26670</xdr:rowOff>
    </xdr:from>
    <xdr:ext cx="249555" cy="259080"/>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7132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37</xdr:row>
      <xdr:rowOff>166370</xdr:rowOff>
    </xdr:from>
    <xdr:ext cx="245110" cy="25463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840" y="651002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5110" cy="259080"/>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840" y="6827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5110" cy="259080"/>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840" y="6827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5110" cy="259080"/>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840" y="6827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5440" cy="220980"/>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4475" cy="25463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080" y="9255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4475" cy="25463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080" y="8112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511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5110"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5110"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5110"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5110" cy="25908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5110" cy="259080"/>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5110" cy="259080"/>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5110" cy="259080"/>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令和６年度の目的別経費では、消防費を除く目的別費目が類似団体平均値を下回っており、類似団体と比較して人口に対する予算規模が小さい。</a:t>
          </a:r>
        </a:p>
        <a:p>
          <a:r>
            <a:rPr kumimoji="1" lang="ja-JP" altLang="en-US" sz="1300">
              <a:solidFill>
                <a:schemeClr val="tx1"/>
              </a:solidFill>
              <a:latin typeface="ＭＳ Ｐゴシック"/>
              <a:ea typeface="ＭＳ Ｐゴシック"/>
            </a:rPr>
            <a:t>　議会費は人口規模の差異から県平均、全国平均と比較してコスト高だが、類似団体内では低く抑えられている。</a:t>
          </a:r>
        </a:p>
        <a:p>
          <a:r>
            <a:rPr kumimoji="1" lang="ja-JP" altLang="en-US" sz="1300">
              <a:solidFill>
                <a:schemeClr val="tx1"/>
              </a:solidFill>
              <a:latin typeface="ＭＳ Ｐゴシック"/>
              <a:ea typeface="ＭＳ Ｐゴシック"/>
            </a:rPr>
            <a:t>　農林水産業費については、各種農業振興施策のほか、農業集落排水事業に対する補助・負担金があることから、県平均、全国平均と比較してコスト高だが、類似団体内では低く抑えられている。物価高等対策や緊急防除対策、国営事業負担金の皆増、県営事業負担金の増により前年度から5千円の増額となった。</a:t>
          </a:r>
        </a:p>
        <a:p>
          <a:r>
            <a:rPr kumimoji="1" lang="ja-JP" altLang="en-US" sz="1300">
              <a:solidFill>
                <a:schemeClr val="tx1"/>
              </a:solidFill>
              <a:latin typeface="ＭＳ Ｐゴシック"/>
              <a:ea typeface="ＭＳ Ｐゴシック"/>
            </a:rPr>
            <a:t>　衛生費については、令和６年においては物価高騰に対応した水道料金免除事業費の減や新型コロナ感染症対応ワクチン接種事業費の減により</a:t>
          </a:r>
          <a:r>
            <a:rPr kumimoji="1" lang="ja-JP" altLang="ja-JP" sz="1300">
              <a:solidFill>
                <a:schemeClr val="tx1"/>
              </a:solidFill>
              <a:effectLst/>
              <a:latin typeface="ＭＳ Ｐゴシック"/>
              <a:ea typeface="ＭＳ Ｐゴシック"/>
              <a:cs typeface="+mn-cs"/>
            </a:rPr>
            <a:t>前年度から6千円の減額となり</a:t>
          </a:r>
          <a:r>
            <a:rPr kumimoji="1" lang="ja-JP" altLang="en-US" sz="1300">
              <a:solidFill>
                <a:schemeClr val="tx1"/>
              </a:solidFill>
              <a:effectLst/>
              <a:latin typeface="ＭＳ Ｐゴシック"/>
              <a:ea typeface="ＭＳ Ｐゴシック"/>
              <a:cs typeface="+mn-cs"/>
            </a:rPr>
            <a:t>、</a:t>
          </a:r>
          <a:r>
            <a:rPr kumimoji="1" lang="ja-JP" altLang="en-US" sz="1300">
              <a:solidFill>
                <a:schemeClr val="tx1"/>
              </a:solidFill>
              <a:latin typeface="ＭＳ Ｐゴシック"/>
              <a:ea typeface="ＭＳ Ｐゴシック"/>
            </a:rPr>
            <a:t>類似団体平均を35千円下回った。</a:t>
          </a:r>
        </a:p>
        <a:p>
          <a:r>
            <a:rPr kumimoji="1" lang="ja-JP" altLang="en-US" sz="1300">
              <a:solidFill>
                <a:schemeClr val="tx1"/>
              </a:solidFill>
              <a:latin typeface="ＭＳ Ｐゴシック"/>
              <a:ea typeface="ＭＳ Ｐゴシック"/>
            </a:rPr>
            <a:t>　教育費については、平成</a:t>
          </a:r>
          <a:r>
            <a:rPr kumimoji="1" lang="en-US" altLang="ja-JP" sz="1300">
              <a:solidFill>
                <a:schemeClr val="tx1"/>
              </a:solidFill>
              <a:latin typeface="ＭＳ Ｐゴシック"/>
              <a:ea typeface="ＭＳ Ｐゴシック"/>
            </a:rPr>
            <a:t>28</a:t>
          </a:r>
          <a:r>
            <a:rPr kumimoji="1" lang="ja-JP" altLang="en-US" sz="1300">
              <a:solidFill>
                <a:schemeClr val="tx1"/>
              </a:solidFill>
              <a:latin typeface="ＭＳ Ｐゴシック"/>
              <a:ea typeface="ＭＳ Ｐゴシック"/>
            </a:rPr>
            <a:t>年度から続いた統合小学校整備事業が令和４年度で事業完了したが、中学校の大規模改修事業が継続する中、令和６年度ではふれあいセンター建設事業の増、給与改定に伴う人件費の増、物価高騰による物件費が増となったものの、類似団体平均を42千円下回った。</a:t>
          </a:r>
        </a:p>
        <a:p>
          <a:r>
            <a:rPr kumimoji="1" lang="ja-JP" altLang="en-US" sz="1300">
              <a:solidFill>
                <a:schemeClr val="tx1"/>
              </a:solidFill>
              <a:latin typeface="ＭＳ Ｐゴシック"/>
              <a:ea typeface="ＭＳ Ｐゴシック"/>
            </a:rPr>
            <a:t>　今後も人口減少により各費目の数値が上昇することも想定されることから、今まで以上の経費節減に努めていく。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青森県鶴田町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chemeClr val="tx1"/>
              </a:solidFill>
              <a:latin typeface="ＭＳ ゴシック"/>
              <a:ea typeface="ＭＳ ゴシック"/>
            </a:rPr>
            <a:t>　実質収支額は黒字となったが、望ましいとされる</a:t>
          </a:r>
          <a:r>
            <a:rPr kumimoji="1" lang="en-US" altLang="ja-JP" sz="1100">
              <a:solidFill>
                <a:schemeClr val="tx1"/>
              </a:solidFill>
              <a:latin typeface="ＭＳ ゴシック"/>
              <a:ea typeface="ＭＳ ゴシック"/>
            </a:rPr>
            <a:t>3</a:t>
          </a:r>
          <a:r>
            <a:rPr kumimoji="1" lang="ja-JP" altLang="en-US" sz="1100">
              <a:solidFill>
                <a:schemeClr val="tx1"/>
              </a:solidFill>
              <a:latin typeface="ＭＳ ゴシック"/>
              <a:ea typeface="ＭＳ ゴシック"/>
            </a:rPr>
            <a:t>～</a:t>
          </a:r>
          <a:r>
            <a:rPr kumimoji="1" lang="en-US" altLang="ja-JP" sz="1100">
              <a:solidFill>
                <a:schemeClr val="tx1"/>
              </a:solidFill>
              <a:latin typeface="ＭＳ ゴシック"/>
              <a:ea typeface="ＭＳ ゴシック"/>
            </a:rPr>
            <a:t>5</a:t>
          </a:r>
          <a:r>
            <a:rPr kumimoji="1" lang="ja-JP" altLang="en-US" sz="1100">
              <a:solidFill>
                <a:schemeClr val="tx1"/>
              </a:solidFill>
              <a:latin typeface="ＭＳ ゴシック"/>
              <a:ea typeface="ＭＳ ゴシック"/>
            </a:rPr>
            <a:t>％の目安を超過しているため、適切な財政政策の実行が必要である。また、近年、社会保障費や建設事業費の増大による収支不足を基金取崩しで対応してきたため、実質単年度収支は赤字、基金残高も減少基調であったが、令和３年度でコロナ禍での事業の中止等により、一時的に基金残高及び実質単年度収支が増額したが、翌年度からは、繰越金と基金繰入に依存し、実質単年度収支は赤字となっている。</a:t>
          </a:r>
        </a:p>
        <a:p>
          <a:r>
            <a:rPr kumimoji="1" lang="ja-JP" altLang="en-US" sz="1100">
              <a:solidFill>
                <a:schemeClr val="tx1"/>
              </a:solidFill>
              <a:latin typeface="ＭＳ ゴシック"/>
              <a:ea typeface="ＭＳ ゴシック"/>
            </a:rPr>
            <a:t>　今後も社会保障関係経費や公債費、物価高騰による経費の増加に対応し、実質単年度収支を黒字化し維持できるよう、税収等の安定した自主財源の確保、歳出の削減に努める。 </a:t>
          </a:r>
          <a:endParaRPr kumimoji="1" lang="ja-JP" altLang="en-US" sz="1400">
            <a:solidFill>
              <a:schemeClr val="tx1"/>
            </a:solidFill>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青森県鶴田町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a:ea typeface="ＭＳ ゴシック"/>
            </a:rPr>
            <a:t>　コロナ禍を経て事業の見直しによる歳出の抑制基調が続いていることから、連結実質赤字比率は、一般会計、全ての特別会計及び公営企業会計において黒字で推移している。ただし、一般会計においては、前年度の繰越金に因るところが大きいことに加えて、国民健康保険会計では物価高騰対策として継続実施する国民健康保険税の減免により歳入が減少し、一部の会計では一般会計からの基準外繰出によって赤字を解消しているものものあり、今後はより一層の経費削減とともに適正な収入構造の見直し等を行い、繰出金が減少するように努めるほか、引き続き全会計において歳入の確保及び歳出の抑制を図り、健全な財政運営に努める。 </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9" name="凡例9">
          <a:extLst>
            <a:ext uri="{FF2B5EF4-FFF2-40B4-BE49-F238E27FC236}">
              <a16:creationId xmlns:a16="http://schemas.microsoft.com/office/drawing/2014/main" id="{00000000-0008-0000-0900-000013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0" name="凡例10">
          <a:extLst>
            <a:ext uri="{FF2B5EF4-FFF2-40B4-BE49-F238E27FC236}">
              <a16:creationId xmlns:a16="http://schemas.microsoft.com/office/drawing/2014/main" id="{00000000-0008-0000-0900-000014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青森県鶴田町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chemeClr val="tx1"/>
              </a:solidFill>
              <a:latin typeface="ＭＳ ゴシック"/>
              <a:ea typeface="ＭＳ ゴシック"/>
            </a:rPr>
            <a:t>　一般会計等の元利償還金については、新規発行債の抑制により近年は減少傾向にあったが、統合小学校建設事業に係る令和２年度債の償還が開始したことや公営企業債の元利償還金の財源に充てた繰出金が増加傾向にあることで、元利償還金等全体では若干の増となっている。</a:t>
          </a:r>
        </a:p>
        <a:p>
          <a:r>
            <a:rPr kumimoji="1" lang="ja-JP" altLang="en-US" sz="1200">
              <a:solidFill>
                <a:schemeClr val="tx1"/>
              </a:solidFill>
              <a:latin typeface="ＭＳ ゴシック"/>
              <a:ea typeface="ＭＳ ゴシック"/>
            </a:rPr>
            <a:t>　一方で、算入公債費等は統合小学校建設事業及び過疎対策事業債に係る償還の随時開始に伴い増加している。</a:t>
          </a:r>
        </a:p>
        <a:p>
          <a:r>
            <a:rPr kumimoji="1" lang="ja-JP" altLang="en-US" sz="1200">
              <a:solidFill>
                <a:schemeClr val="tx1"/>
              </a:solidFill>
              <a:latin typeface="ＭＳ ゴシック"/>
              <a:ea typeface="ＭＳ ゴシック"/>
            </a:rPr>
            <a:t>　今後とも償還計画を十分考慮し、当該年度借入額は償還元金額以内とするようシーリングの実施も検討しながら有利な起債による算入公債費を増やし、実質公債費比率の抑制に努める。また、公営企業会計や一部事務組合についても、より一層の経費削減や適正な収入基盤の見直し等を行い、健全な経営に努める。 </a:t>
          </a:r>
          <a:endParaRPr kumimoji="1" lang="ja-JP" altLang="en-US" sz="1400">
            <a:solidFill>
              <a:schemeClr val="tx1"/>
            </a:solidFill>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青森県鶴田町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chemeClr val="tx1"/>
              </a:solidFill>
              <a:latin typeface="ＭＳ ゴシック"/>
              <a:ea typeface="ＭＳ ゴシック"/>
            </a:rPr>
            <a:t>　中学校施設改修事業、駅東団地建設事業の実施により、今年度の一般会計等に係る地方債の現在高は、借入額を抑制しながらも高い水準で推移しているが、その他の将来負担額の減少や充当可能基金の増加等により将来負担比率の分子については減少している。</a:t>
          </a:r>
        </a:p>
        <a:p>
          <a:r>
            <a:rPr kumimoji="1" lang="ja-JP" altLang="en-US" sz="1200">
              <a:solidFill>
                <a:schemeClr val="tx1"/>
              </a:solidFill>
              <a:latin typeface="ＭＳ ゴシック"/>
              <a:ea typeface="ＭＳ ゴシック"/>
            </a:rPr>
            <a:t>　今後も、一般会計等においては地方債発行を伴う大型事業が控え、一時的に将来負担額の増加が予想されるが、基準財政需要額の算入を見込める地方債の活用による充当可能財源の確保を図るとともに、過度な増加とならないよう計画的な地方債発行を実施する必要がある。</a:t>
          </a:r>
        </a:p>
        <a:p>
          <a:r>
            <a:rPr kumimoji="1" lang="ja-JP" altLang="en-US" sz="1200">
              <a:solidFill>
                <a:schemeClr val="tx1"/>
              </a:solidFill>
              <a:latin typeface="ＭＳ ゴシック"/>
              <a:ea typeface="ＭＳ ゴシック"/>
            </a:rPr>
            <a:t>　そのほか、公営企業債等繰入見込額や五所川原地区消防事務組合、つがる西北五広域連合（環境整備事業）への負担金等見込額の増加も考えられることから、公営企業の経営改善に努めるほか、充当可能財源等については、税収基盤の強化や、充当可能基金のうち財政調整基金残高を一定程度確保できるよう事務事業の見直し等による歳出の削減に努める。 </a:t>
          </a:r>
          <a:endParaRPr kumimoji="1" lang="ja-JP" altLang="en-US" sz="1400">
            <a:solidFill>
              <a:schemeClr val="tx1"/>
            </a:solidFill>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青森県鶴田町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a:ea typeface="ＭＳ ゴシック"/>
              <a:cs typeface="+mn-cs"/>
            </a:rPr>
            <a:t>（増減理由）</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　令和６年度は、財政調整基金について、事業縮小や地方交付税の増などによる剰余金処分268百万円を積み増ししたものの、ふるさと納税の減や国庫支出金の減により、取崩額が前年度比70百万円増加したことで、積立額が減少となった。一方、減債基金については4</a:t>
          </a:r>
          <a:r>
            <a:rPr kumimoji="1" lang="en-US" altLang="ja-JP" sz="1300">
              <a:solidFill>
                <a:schemeClr val="tx1"/>
              </a:solidFill>
              <a:effectLst/>
              <a:latin typeface="ＭＳ ゴシック"/>
              <a:ea typeface="ＭＳ ゴシック"/>
              <a:cs typeface="+mn-cs"/>
            </a:rPr>
            <a:t>1</a:t>
          </a:r>
          <a:r>
            <a:rPr kumimoji="1" lang="ja-JP" altLang="en-US" sz="1300">
              <a:solidFill>
                <a:schemeClr val="tx1"/>
              </a:solidFill>
              <a:effectLst/>
              <a:latin typeface="ＭＳ ゴシック"/>
              <a:ea typeface="ＭＳ ゴシック"/>
              <a:cs typeface="+mn-cs"/>
            </a:rPr>
            <a:t>百万円を積み増しし、その他特定目的基金についても、公共施設等管理処分基金を</a:t>
          </a:r>
          <a:r>
            <a:rPr kumimoji="1" lang="en-US" altLang="ja-JP" sz="1300">
              <a:solidFill>
                <a:schemeClr val="tx1"/>
              </a:solidFill>
              <a:effectLst/>
              <a:latin typeface="ＭＳ ゴシック"/>
              <a:ea typeface="ＭＳ ゴシック"/>
              <a:cs typeface="+mn-cs"/>
            </a:rPr>
            <a:t>51</a:t>
          </a:r>
          <a:r>
            <a:rPr kumimoji="1" lang="ja-JP" altLang="en-US" sz="1300">
              <a:solidFill>
                <a:schemeClr val="tx1"/>
              </a:solidFill>
              <a:effectLst/>
              <a:latin typeface="ＭＳ ゴシック"/>
              <a:ea typeface="ＭＳ ゴシック"/>
              <a:cs typeface="+mn-cs"/>
            </a:rPr>
            <a:t>百万円積み増ししたことにより増加し、基金全体としても増加となった。</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地方税が伸びたこと、過疎対策事業債を活用したこと、前年度繰越金が想定以上であったことが増加の要因と考える。</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駅東団地建設事業を行っているが</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（今後の方針）</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　財政調整基金については、他団体と比較して少ない現状にある。突発的な支出や後年度に控える大型建設事業に備えるため、今後も基金が枯渇しないよう残高の増加に努めると同時に、経費の削減や事務事業の見直しを行うことで歳出規模を縮小し、本来の歳入に見合った予算規模とすることで財政調整基金に頼らない財政運営を目指す。</a:t>
          </a:r>
        </a:p>
        <a:p>
          <a:r>
            <a:rPr kumimoji="1" lang="ja-JP" altLang="en-US" sz="1300">
              <a:solidFill>
                <a:schemeClr val="tx1"/>
              </a:solidFill>
              <a:effectLst/>
              <a:latin typeface="ＭＳ ゴシック"/>
              <a:ea typeface="ＭＳ ゴシック"/>
              <a:cs typeface="+mn-cs"/>
            </a:rPr>
            <a:t>その他特定目的基金については、それぞれの基金の趣旨に則り、基金の使途の明確化を図るために、財政調整基金を取り崩して個々の特定目的基金に積み立てていきながら、計画的に積み増し及び取崩を行っていく。 </a:t>
          </a:r>
          <a:endParaRPr kumimoji="1" lang="en-US" altLang="ja-JP" sz="1300">
            <a:solidFill>
              <a:schemeClr val="tx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a:ea typeface="ＭＳ ゴシック"/>
              <a:cs typeface="+mn-cs"/>
            </a:rPr>
            <a:t>（基金の使途）</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・公共施設等管理処分基金：公用施設及び公共用施設の修繕並びに用途廃止された施設の解体撤去に要する経費の財源に充てるための基金。</a:t>
          </a:r>
        </a:p>
        <a:p>
          <a:r>
            <a:rPr kumimoji="1" lang="ja-JP" altLang="en-US" sz="1300">
              <a:solidFill>
                <a:schemeClr val="tx1"/>
              </a:solidFill>
              <a:effectLst/>
              <a:latin typeface="ＭＳ ゴシック"/>
              <a:ea typeface="ＭＳ ゴシック"/>
              <a:cs typeface="+mn-cs"/>
            </a:rPr>
            <a:t>・町営住宅建設基金：公営住宅は現在</a:t>
          </a:r>
          <a:r>
            <a:rPr kumimoji="1" lang="en-US" altLang="ja-JP" sz="1300">
              <a:solidFill>
                <a:schemeClr val="tx1"/>
              </a:solidFill>
              <a:effectLst/>
              <a:latin typeface="ＭＳ ゴシック"/>
              <a:ea typeface="ＭＳ ゴシック"/>
              <a:cs typeface="+mn-cs"/>
            </a:rPr>
            <a:t>4</a:t>
          </a:r>
          <a:r>
            <a:rPr kumimoji="1" lang="ja-JP" altLang="en-US" sz="1300">
              <a:solidFill>
                <a:schemeClr val="tx1"/>
              </a:solidFill>
              <a:effectLst/>
              <a:latin typeface="ＭＳ ゴシック"/>
              <a:ea typeface="ＭＳ ゴシック"/>
              <a:cs typeface="+mn-cs"/>
            </a:rPr>
            <a:t>施設ありその</a:t>
          </a:r>
          <a:r>
            <a:rPr kumimoji="1" lang="en-US" altLang="ja-JP" sz="1300">
              <a:solidFill>
                <a:schemeClr val="tx1"/>
              </a:solidFill>
              <a:effectLst/>
              <a:latin typeface="ＭＳ ゴシック"/>
              <a:ea typeface="ＭＳ ゴシック"/>
              <a:cs typeface="+mn-cs"/>
            </a:rPr>
            <a:t>85.1%</a:t>
          </a:r>
          <a:r>
            <a:rPr kumimoji="1" lang="ja-JP" altLang="en-US" sz="1300">
              <a:solidFill>
                <a:schemeClr val="tx1"/>
              </a:solidFill>
              <a:effectLst/>
              <a:latin typeface="ＭＳ ゴシック"/>
              <a:ea typeface="ＭＳ ゴシック"/>
              <a:cs typeface="+mn-cs"/>
            </a:rPr>
            <a:t>が築</a:t>
          </a:r>
          <a:r>
            <a:rPr kumimoji="1" lang="en-US" altLang="ja-JP" sz="1300">
              <a:solidFill>
                <a:schemeClr val="tx1"/>
              </a:solidFill>
              <a:effectLst/>
              <a:latin typeface="ＭＳ ゴシック"/>
              <a:ea typeface="ＭＳ ゴシック"/>
              <a:cs typeface="+mn-cs"/>
            </a:rPr>
            <a:t>30</a:t>
          </a:r>
          <a:r>
            <a:rPr kumimoji="1" lang="ja-JP" altLang="en-US" sz="1300">
              <a:solidFill>
                <a:schemeClr val="tx1"/>
              </a:solidFill>
              <a:effectLst/>
              <a:latin typeface="ＭＳ ゴシック"/>
              <a:ea typeface="ＭＳ ゴシック"/>
              <a:cs typeface="+mn-cs"/>
            </a:rPr>
            <a:t>年以上を経過しており、今後の更新や修繕等の経費の財源に充てるための基金。</a:t>
          </a:r>
        </a:p>
        <a:p>
          <a:r>
            <a:rPr kumimoji="1" lang="ja-JP" altLang="en-US" sz="1300">
              <a:solidFill>
                <a:schemeClr val="tx1"/>
              </a:solidFill>
              <a:effectLst/>
              <a:latin typeface="ＭＳ ゴシック"/>
              <a:ea typeface="ＭＳ ゴシック"/>
              <a:cs typeface="+mn-cs"/>
            </a:rPr>
            <a:t>・鶴の舞橋改修基金：町のシンボルである「鶴の舞橋」の改修及び維持補修の実施に必要な財源に充てるための基金。</a:t>
          </a:r>
        </a:p>
        <a:p>
          <a:r>
            <a:rPr kumimoji="1" lang="ja-JP" altLang="en-US" sz="1300">
              <a:solidFill>
                <a:schemeClr val="tx1"/>
              </a:solidFill>
              <a:effectLst/>
              <a:latin typeface="ＭＳ ゴシック"/>
              <a:ea typeface="ＭＳ ゴシック"/>
              <a:cs typeface="+mn-cs"/>
            </a:rPr>
            <a:t>・森林環境基金：森林環境整備及び木材利用の普及啓発等の実施に必要な経費の財源に充てるための基金。</a:t>
          </a:r>
        </a:p>
        <a:p>
          <a:r>
            <a:rPr kumimoji="1" lang="ja-JP" altLang="en-US" sz="1300">
              <a:solidFill>
                <a:schemeClr val="tx1"/>
              </a:solidFill>
              <a:effectLst/>
              <a:latin typeface="ＭＳ ゴシック"/>
              <a:ea typeface="ＭＳ ゴシック"/>
              <a:cs typeface="+mn-cs"/>
            </a:rPr>
            <a:t>・小口資金特別保証制度特別枠基金：コロナ禍における町内商工事業者に対する利子補給金に充てるための基金。</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（増減理由）</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・公共施設等管理処分基金：平成３年度に建設した庁舎の長寿命化を図るため、</a:t>
          </a:r>
          <a:r>
            <a:rPr kumimoji="1" lang="en-US" altLang="ja-JP" sz="1300">
              <a:solidFill>
                <a:schemeClr val="tx1"/>
              </a:solidFill>
              <a:effectLst/>
              <a:latin typeface="ＭＳ ゴシック"/>
              <a:ea typeface="ＭＳ ゴシック"/>
              <a:cs typeface="+mn-cs"/>
            </a:rPr>
            <a:t>50</a:t>
          </a:r>
          <a:r>
            <a:rPr kumimoji="1" lang="ja-JP" altLang="en-US" sz="1300">
              <a:solidFill>
                <a:schemeClr val="tx1"/>
              </a:solidFill>
              <a:effectLst/>
              <a:latin typeface="ＭＳ ゴシック"/>
              <a:ea typeface="ＭＳ ゴシック"/>
              <a:cs typeface="+mn-cs"/>
            </a:rPr>
            <a:t>百万円を積み増ししたことによる増加。</a:t>
          </a:r>
        </a:p>
        <a:p>
          <a:r>
            <a:rPr kumimoji="1" lang="ja-JP" altLang="en-US" sz="1300">
              <a:solidFill>
                <a:schemeClr val="tx1"/>
              </a:solidFill>
              <a:effectLst/>
              <a:latin typeface="ＭＳ ゴシック"/>
              <a:ea typeface="ＭＳ ゴシック"/>
              <a:cs typeface="+mn-cs"/>
            </a:rPr>
            <a:t>・公営住宅建設基金：公営住宅の事業費精算による積立金の増加。</a:t>
          </a:r>
        </a:p>
        <a:p>
          <a:r>
            <a:rPr kumimoji="1" lang="ja-JP" altLang="en-US" sz="1300">
              <a:solidFill>
                <a:schemeClr val="tx1"/>
              </a:solidFill>
              <a:effectLst/>
              <a:latin typeface="ＭＳ ゴシック"/>
              <a:ea typeface="ＭＳ ゴシック"/>
              <a:cs typeface="+mn-cs"/>
            </a:rPr>
            <a:t>・鶴の舞橋改修基金：令和元年度からの計画に基づく鶴の舞橋大規模改修事業に対応するため積立金の増及び予定事業費の減による増加。</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・森林環境基金：森林環境譲与税を原資とした積立金による増加。</a:t>
          </a:r>
        </a:p>
        <a:p>
          <a:r>
            <a:rPr kumimoji="1" lang="ja-JP" altLang="en-US" sz="1300">
              <a:solidFill>
                <a:schemeClr val="tx1"/>
              </a:solidFill>
              <a:effectLst/>
              <a:latin typeface="ＭＳ ゴシック"/>
              <a:ea typeface="ＭＳ ゴシック"/>
              <a:cs typeface="+mn-cs"/>
            </a:rPr>
            <a:t>・小口資金特別保証制度特別枠基金：利子補給金のために取り崩したことによる減少。</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（今後の方針）</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・公共施設等管理処分基金：平成３年度に建設した庁舎や経年劣化する公共施設の長寿命化を図るため、4億円程度の積立を予定。</a:t>
          </a:r>
        </a:p>
        <a:p>
          <a:r>
            <a:rPr kumimoji="1" lang="ja-JP" altLang="en-US" sz="1300">
              <a:solidFill>
                <a:schemeClr val="tx1"/>
              </a:solidFill>
              <a:effectLst/>
              <a:latin typeface="ＭＳ ゴシック"/>
              <a:ea typeface="ＭＳ ゴシック"/>
              <a:cs typeface="+mn-cs"/>
            </a:rPr>
            <a:t>・公営住宅建設基金：現在実施している公営住宅整備事業費や後年度の地方債償還に対応するため、</a:t>
          </a:r>
          <a:r>
            <a:rPr kumimoji="1" lang="en-US" altLang="ja-JP" sz="1300">
              <a:solidFill>
                <a:schemeClr val="tx1"/>
              </a:solidFill>
              <a:effectLst/>
              <a:latin typeface="ＭＳ ゴシック"/>
              <a:ea typeface="ＭＳ ゴシック"/>
              <a:cs typeface="+mn-cs"/>
            </a:rPr>
            <a:t>2</a:t>
          </a:r>
          <a:r>
            <a:rPr kumimoji="1" lang="ja-JP" altLang="en-US" sz="1300">
              <a:solidFill>
                <a:schemeClr val="tx1"/>
              </a:solidFill>
              <a:effectLst/>
              <a:latin typeface="ＭＳ ゴシック"/>
              <a:ea typeface="ＭＳ ゴシック"/>
              <a:cs typeface="+mn-cs"/>
            </a:rPr>
            <a:t>億円程度の積立を予定。</a:t>
          </a:r>
        </a:p>
        <a:p>
          <a:r>
            <a:rPr kumimoji="1" lang="ja-JP" altLang="en-US" sz="1300">
              <a:solidFill>
                <a:schemeClr val="tx1"/>
              </a:solidFill>
              <a:effectLst/>
              <a:latin typeface="ＭＳ ゴシック"/>
              <a:ea typeface="ＭＳ ゴシック"/>
              <a:cs typeface="+mn-cs"/>
            </a:rPr>
            <a:t>・鶴の舞橋改修基金：令和７年度の改修事業完了を目途に今後の維持補修費2千万円程度を残し、現状維持を予定。</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・森林環境基金：森林環境整備事業や木材普及啓発事業実施のために取り崩していく予定。</a:t>
          </a:r>
        </a:p>
        <a:p>
          <a:r>
            <a:rPr kumimoji="1" lang="ja-JP" altLang="en-US" sz="1300">
              <a:solidFill>
                <a:schemeClr val="tx1"/>
              </a:solidFill>
              <a:effectLst/>
              <a:latin typeface="ＭＳ ゴシック"/>
              <a:ea typeface="ＭＳ ゴシック"/>
              <a:cs typeface="+mn-cs"/>
            </a:rPr>
            <a:t>・小口資金特別保証制度特別枠基金：地方創生臨時交付金を原資とするため令和９年度を目途に廃止する予定。</a:t>
          </a:r>
          <a:endParaRPr kumimoji="1" lang="en-US" altLang="ja-JP" sz="1300">
            <a:solidFill>
              <a:schemeClr val="tx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a:ea typeface="ＭＳ ゴシック"/>
              <a:cs typeface="+mn-cs"/>
            </a:rPr>
            <a:t>（増減理由）</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令和６年度は、前年度繰越金や地方税の増加、地方交付税の再算定による歳入の増加、過疎対策事業債の活用や歳計剰余金処分の確保による結果、積立額が15百万円増加したものの、中学校施設外部改修工事費の増、県営農道整備事業や国営土地改良事業の負担金が大きく膨らみ、取崩額が70百万円増加し、12百万円の減額となった。</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（今後の方針）</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財政調整基金については、他団体と比較して少ない現状にある。突発的な支出や後年度に控える大型建設事業に備えるため、今後も基金が枯渇しないよう残高の増加に努めると同時に、経費の削減や事務事業の見直しを行うことで歳出規模を縮小し、本来の歳入に見合った予算規模とすることで財政調整基金に頼らない財政運営を目指す。</a:t>
          </a:r>
          <a:endParaRPr kumimoji="1" lang="en-US" altLang="ja-JP" sz="1300">
            <a:solidFill>
              <a:schemeClr val="tx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a:ea typeface="ＭＳ ゴシック"/>
              <a:cs typeface="+mn-cs"/>
            </a:rPr>
            <a:t>（増減理由）</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令和６年度の取崩予定額に当該年度の地方債借入予定額の</a:t>
          </a:r>
          <a:r>
            <a:rPr kumimoji="1" lang="en-US" altLang="ja-JP" sz="1300">
              <a:solidFill>
                <a:schemeClr val="tx1"/>
              </a:solidFill>
              <a:effectLst/>
              <a:latin typeface="ＭＳ ゴシック"/>
              <a:ea typeface="ＭＳ ゴシック"/>
              <a:cs typeface="+mn-cs"/>
            </a:rPr>
            <a:t>30</a:t>
          </a:r>
          <a:r>
            <a:rPr kumimoji="1" lang="ja-JP" altLang="en-US" sz="1300">
              <a:solidFill>
                <a:schemeClr val="tx1"/>
              </a:solidFill>
              <a:effectLst/>
              <a:latin typeface="ＭＳ ゴシック"/>
              <a:ea typeface="ＭＳ ゴシック"/>
              <a:cs typeface="+mn-cs"/>
            </a:rPr>
            <a:t>分の</a:t>
          </a:r>
          <a:r>
            <a:rPr kumimoji="1" lang="en-US" altLang="ja-JP" sz="1300">
              <a:solidFill>
                <a:schemeClr val="tx1"/>
              </a:solidFill>
              <a:effectLst/>
              <a:latin typeface="ＭＳ ゴシック"/>
              <a:ea typeface="ＭＳ ゴシック"/>
              <a:cs typeface="+mn-cs"/>
            </a:rPr>
            <a:t>1</a:t>
          </a:r>
          <a:r>
            <a:rPr kumimoji="1" lang="ja-JP" altLang="en-US" sz="1300">
              <a:solidFill>
                <a:schemeClr val="tx1"/>
              </a:solidFill>
              <a:effectLst/>
              <a:latin typeface="ＭＳ ゴシック"/>
              <a:ea typeface="ＭＳ ゴシック"/>
              <a:cs typeface="+mn-cs"/>
            </a:rPr>
            <a:t>を加えた額を基本として、これに普通交付税再算定による臨時財政対策債償還分を追加して積立した。</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（今後の方針）</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今後も確実に積立を行うよう努める。</a:t>
          </a:r>
          <a:endParaRPr kumimoji="1" lang="en-US" altLang="ja-JP" sz="1300">
            <a:solidFill>
              <a:schemeClr val="tx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1F9126B-D4FE-49DA-A212-5448204306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57EE68F-23AD-413D-9BA0-36C5C0D3E2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49E257C-42FD-47B0-A464-EAF55E202B7C}"/>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8B598074-8EB0-4FD9-AC7B-EB2E00540D75}"/>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9DF2234-4D15-4B5E-A88B-3E2FBAF64019}"/>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94ABFE74-30BB-4629-B5F1-576C5028C762}"/>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青森県鶴田町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22B10800-A84D-4905-965C-582D7312A71C}"/>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E98B7B3-7550-49B7-9EC5-7B41875C351E}"/>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3D9279E-B0D0-4B04-BE3C-D9CDE77F506A}"/>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AAC931FF-4736-4225-A4CB-830BC1A5EDFE}"/>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747C1DB-4C58-4C22-968B-D49539AAAB19}"/>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19F981A-9F31-4332-8B82-EE58952C8CDC}"/>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11,540
11,511
46.43
7,780,242
7,267,434
472,312
4,270,692
7,889,447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186ACB9-9D17-4DF0-A8FC-3186F16A1A32}"/>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E8FFAB0-0054-4538-A82D-DDE72FFA8AAA}"/>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E3878FE-4028-4AF6-A754-D369FF599676}"/>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13.6
103.1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827E979-B6F6-4528-A2BD-A1F7EA9F4CA0}"/>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4A3ABEE-2E66-4C4E-B409-9C4C04CB6509}"/>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0991294-0207-4DDA-873A-A5167B1353DD}"/>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9147CB7-839D-4B4C-863E-D6456E735EE2}"/>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1643169-7A2B-4C83-881E-196CD5CD6A6B}"/>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4DC1DC0-0410-42C7-B695-7780D26F0634}"/>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35673D3-056A-4F60-89DB-93DBF76D2BB7}"/>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E9913F2-2FFA-4F46-986C-3CE4537123FF}"/>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BA8790C-4269-41BB-A922-F9C0ECAF8C5C}"/>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24BB7C2E-589B-43CE-A7F9-FE89A3337AC1}"/>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62E8C13-5FBD-4E52-B4BC-E934C63B1E66}"/>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23E1505-9F12-4CCA-AFA8-D9BD67FF28E6}"/>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5BF4822-AD68-4ABD-97C6-4720340CBF62}"/>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457A7E8-55E9-4A5F-84DE-9F22A5869E48}"/>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6FE8C70-CB79-4515-AAE5-BAD82A65EBA5}"/>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50D9E0B-F059-4E37-9505-7D4F87C4FE38}"/>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D359F08-6343-4197-9985-F4406AF13F5B}"/>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3B963143-E5AD-4EEC-8E78-48B359398627}"/>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2BC93582-1C6F-4DC1-85FD-C432880D82F0}"/>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518A942B-1F10-4A6E-BADA-7E8D7E0C0FF6}"/>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8684D37-AE73-4F3B-AA00-853B1F3A2A55}"/>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CFA7C0A-FF9D-4CCA-AF36-BA24601063DC}"/>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213DB74-DCAB-4B7E-80A8-41D2ADBAFB75}"/>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2D867CE-6513-4070-99B5-71C44E5E00C6}"/>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42CA6E3-7CCF-4781-9AFF-4AB5EB199886}"/>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A8F1C83-E0E4-4881-99F2-5074842C1F05}"/>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9521172-B1F4-4BD0-8EA6-0D6A40BC3401}"/>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EDBDE526-3F51-40EF-B994-431140B72114}"/>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A877655-B2BF-4FD8-AAD2-B2BDB3397745}"/>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13B16BC-DBB4-4860-8B89-1CEB0E79FCEE}"/>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781857F-86B6-4F94-AAC8-25612E3FCEC9}"/>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778F6B4-BC00-4DDA-BD4B-B44CE602E5E2}"/>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当町の有形固定資産減価償却率は、道路及の老朽化の進行及び令和４年度に整備した統合小学校施設の減価償却が</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順次</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開始したことにより前年度から０．７ポイント増加したが、青森県平均、全国平均及び類似団体を下回っている。しかし公営住宅については建設から３０年以上経過し、老朽化が進行している。平成２９年度から順次大規模改修し、令和４年度からは一部建て替えているが、減価償却率が７</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１</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０</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％と高い状態にある。そのことから、財政負担の平準化を図りながら計画的な大規模改修及び建替えを行うこととしている。</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F51932A-D8AC-4C76-A66B-0FDE584D1141}"/>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C69A050-96E4-4CE7-8AB6-3D77BC53CBD8}"/>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3534838-90BC-4894-98BD-027CBF71258C}"/>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3122CD8E-1B8E-46C9-93B1-F481AB6C574A}"/>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F4181D80-263D-4D19-AE2A-F99E40806ACD}"/>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216D0560-556F-4126-A62D-5CA4396B25CC}"/>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27183714-C256-47E6-A910-5DC0201E62CC}"/>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1FB535C9-27FE-4BE3-9C52-043FB1880CBD}"/>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61D519CE-1B60-495F-8599-1159B9DDF131}"/>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F4C1FF13-06D2-4E94-AE8F-DD079E649AE6}"/>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90904023-34BE-48E7-AA1A-EFE20978894C}"/>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817B35D3-C779-493B-94F5-B2CA9A74CB97}"/>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5E391CA3-D840-4146-A4DA-8D8A83855354}"/>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2038F1D7-56C2-44CD-A2B7-0D3481D1BE93}"/>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9D1B72B5-7A23-4363-A976-ACB19E960B67}"/>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4F5BDEF9-8CD8-4A7F-B63B-16C72487DABB}"/>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110067</xdr:rowOff>
    </xdr:from>
    <xdr:to>
      <xdr:col>23</xdr:col>
      <xdr:colOff>85090</xdr:colOff>
      <xdr:row>35</xdr:row>
      <xdr:rowOff>66252</xdr:rowOff>
    </xdr:to>
    <xdr:cxnSp macro="">
      <xdr:nvCxnSpPr>
        <xdr:cNvPr id="65" name="直線コネクタ 64">
          <a:extLst>
            <a:ext uri="{FF2B5EF4-FFF2-40B4-BE49-F238E27FC236}">
              <a16:creationId xmlns:a16="http://schemas.microsoft.com/office/drawing/2014/main" id="{892AAF0D-61B7-4BE2-BB16-1C179858F87A}"/>
            </a:ext>
          </a:extLst>
        </xdr:cNvPr>
        <xdr:cNvCxnSpPr/>
      </xdr:nvCxnSpPr>
      <xdr:spPr>
        <a:xfrm flipV="1">
          <a:off x="4760595" y="4739217"/>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70079</xdr:rowOff>
    </xdr:from>
    <xdr:ext cx="405111" cy="259045"/>
    <xdr:sp macro="" textlink="">
      <xdr:nvSpPr>
        <xdr:cNvPr id="66" name="有形固定資産減価償却率最小値テキスト">
          <a:extLst>
            <a:ext uri="{FF2B5EF4-FFF2-40B4-BE49-F238E27FC236}">
              <a16:creationId xmlns:a16="http://schemas.microsoft.com/office/drawing/2014/main" id="{4D1694D5-476D-4DB4-AF36-2B98F8AF5EC7}"/>
            </a:ext>
          </a:extLst>
        </xdr:cNvPr>
        <xdr:cNvSpPr txBox="1"/>
      </xdr:nvSpPr>
      <xdr:spPr>
        <a:xfrm>
          <a:off x="4813300" y="6070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66252</xdr:rowOff>
    </xdr:from>
    <xdr:to>
      <xdr:col>23</xdr:col>
      <xdr:colOff>174625</xdr:colOff>
      <xdr:row>35</xdr:row>
      <xdr:rowOff>66252</xdr:rowOff>
    </xdr:to>
    <xdr:cxnSp macro="">
      <xdr:nvCxnSpPr>
        <xdr:cNvPr id="67" name="直線コネクタ 66">
          <a:extLst>
            <a:ext uri="{FF2B5EF4-FFF2-40B4-BE49-F238E27FC236}">
              <a16:creationId xmlns:a16="http://schemas.microsoft.com/office/drawing/2014/main" id="{A8155119-0723-4BAA-A664-3897C61E5BF0}"/>
            </a:ext>
          </a:extLst>
        </xdr:cNvPr>
        <xdr:cNvCxnSpPr/>
      </xdr:nvCxnSpPr>
      <xdr:spPr>
        <a:xfrm>
          <a:off x="4673600" y="6067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56744</xdr:rowOff>
    </xdr:from>
    <xdr:ext cx="405111" cy="259045"/>
    <xdr:sp macro="" textlink="">
      <xdr:nvSpPr>
        <xdr:cNvPr id="68" name="有形固定資産減価償却率最大値テキスト">
          <a:extLst>
            <a:ext uri="{FF2B5EF4-FFF2-40B4-BE49-F238E27FC236}">
              <a16:creationId xmlns:a16="http://schemas.microsoft.com/office/drawing/2014/main" id="{871ED6FD-2B61-4C72-8419-1E683C63D6ED}"/>
            </a:ext>
          </a:extLst>
        </xdr:cNvPr>
        <xdr:cNvSpPr txBox="1"/>
      </xdr:nvSpPr>
      <xdr:spPr>
        <a:xfrm>
          <a:off x="4813300" y="451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110067</xdr:rowOff>
    </xdr:from>
    <xdr:to>
      <xdr:col>23</xdr:col>
      <xdr:colOff>174625</xdr:colOff>
      <xdr:row>27</xdr:row>
      <xdr:rowOff>110067</xdr:rowOff>
    </xdr:to>
    <xdr:cxnSp macro="">
      <xdr:nvCxnSpPr>
        <xdr:cNvPr id="69" name="直線コネクタ 68">
          <a:extLst>
            <a:ext uri="{FF2B5EF4-FFF2-40B4-BE49-F238E27FC236}">
              <a16:creationId xmlns:a16="http://schemas.microsoft.com/office/drawing/2014/main" id="{DDB9D7C8-A325-45DA-8847-B6FC71F1CA23}"/>
            </a:ext>
          </a:extLst>
        </xdr:cNvPr>
        <xdr:cNvCxnSpPr/>
      </xdr:nvCxnSpPr>
      <xdr:spPr>
        <a:xfrm>
          <a:off x="4673600" y="4739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26052</xdr:rowOff>
    </xdr:from>
    <xdr:ext cx="405111" cy="259045"/>
    <xdr:sp macro="" textlink="">
      <xdr:nvSpPr>
        <xdr:cNvPr id="70" name="有形固定資産減価償却率平均値テキスト">
          <a:extLst>
            <a:ext uri="{FF2B5EF4-FFF2-40B4-BE49-F238E27FC236}">
              <a16:creationId xmlns:a16="http://schemas.microsoft.com/office/drawing/2014/main" id="{0300470D-8610-4FAB-864F-BE875CE3CFD1}"/>
            </a:ext>
          </a:extLst>
        </xdr:cNvPr>
        <xdr:cNvSpPr txBox="1"/>
      </xdr:nvSpPr>
      <xdr:spPr>
        <a:xfrm>
          <a:off x="4813300" y="55124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71" name="フローチャート: 判断 70">
          <a:extLst>
            <a:ext uri="{FF2B5EF4-FFF2-40B4-BE49-F238E27FC236}">
              <a16:creationId xmlns:a16="http://schemas.microsoft.com/office/drawing/2014/main" id="{B7A3DF74-0718-4E31-B288-AF988FAD0EF0}"/>
            </a:ext>
          </a:extLst>
        </xdr:cNvPr>
        <xdr:cNvSpPr/>
      </xdr:nvSpPr>
      <xdr:spPr>
        <a:xfrm>
          <a:off x="4711700" y="553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8043</xdr:rowOff>
    </xdr:from>
    <xdr:to>
      <xdr:col>19</xdr:col>
      <xdr:colOff>187325</xdr:colOff>
      <xdr:row>32</xdr:row>
      <xdr:rowOff>109643</xdr:rowOff>
    </xdr:to>
    <xdr:sp macro="" textlink="">
      <xdr:nvSpPr>
        <xdr:cNvPr id="72" name="フローチャート: 判断 71">
          <a:extLst>
            <a:ext uri="{FF2B5EF4-FFF2-40B4-BE49-F238E27FC236}">
              <a16:creationId xmlns:a16="http://schemas.microsoft.com/office/drawing/2014/main" id="{943DBB2F-C7B9-49AA-BCDD-C0FAB28B8E94}"/>
            </a:ext>
          </a:extLst>
        </xdr:cNvPr>
        <xdr:cNvSpPr/>
      </xdr:nvSpPr>
      <xdr:spPr>
        <a:xfrm>
          <a:off x="4000500" y="549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168698</xdr:rowOff>
    </xdr:from>
    <xdr:to>
      <xdr:col>15</xdr:col>
      <xdr:colOff>187325</xdr:colOff>
      <xdr:row>32</xdr:row>
      <xdr:rowOff>98848</xdr:rowOff>
    </xdr:to>
    <xdr:sp macro="" textlink="">
      <xdr:nvSpPr>
        <xdr:cNvPr id="73" name="フローチャート: 判断 72">
          <a:extLst>
            <a:ext uri="{FF2B5EF4-FFF2-40B4-BE49-F238E27FC236}">
              <a16:creationId xmlns:a16="http://schemas.microsoft.com/office/drawing/2014/main" id="{4553C7D5-C4AE-453F-8834-C18FC05E1C8E}"/>
            </a:ext>
          </a:extLst>
        </xdr:cNvPr>
        <xdr:cNvSpPr/>
      </xdr:nvSpPr>
      <xdr:spPr>
        <a:xfrm>
          <a:off x="3238500" y="5483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147108</xdr:rowOff>
    </xdr:from>
    <xdr:to>
      <xdr:col>11</xdr:col>
      <xdr:colOff>187325</xdr:colOff>
      <xdr:row>32</xdr:row>
      <xdr:rowOff>77258</xdr:rowOff>
    </xdr:to>
    <xdr:sp macro="" textlink="">
      <xdr:nvSpPr>
        <xdr:cNvPr id="74" name="フローチャート: 判断 73">
          <a:extLst>
            <a:ext uri="{FF2B5EF4-FFF2-40B4-BE49-F238E27FC236}">
              <a16:creationId xmlns:a16="http://schemas.microsoft.com/office/drawing/2014/main" id="{E5E5B898-3786-4C9F-870B-F37395AAF5C0}"/>
            </a:ext>
          </a:extLst>
        </xdr:cNvPr>
        <xdr:cNvSpPr/>
      </xdr:nvSpPr>
      <xdr:spPr>
        <a:xfrm>
          <a:off x="2476500" y="546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46355</xdr:rowOff>
    </xdr:from>
    <xdr:to>
      <xdr:col>7</xdr:col>
      <xdr:colOff>187325</xdr:colOff>
      <xdr:row>31</xdr:row>
      <xdr:rowOff>147955</xdr:rowOff>
    </xdr:to>
    <xdr:sp macro="" textlink="">
      <xdr:nvSpPr>
        <xdr:cNvPr id="75" name="フローチャート: 判断 74">
          <a:extLst>
            <a:ext uri="{FF2B5EF4-FFF2-40B4-BE49-F238E27FC236}">
              <a16:creationId xmlns:a16="http://schemas.microsoft.com/office/drawing/2014/main" id="{0A3F6859-6BB9-4D89-A583-8759442282D0}"/>
            </a:ext>
          </a:extLst>
        </xdr:cNvPr>
        <xdr:cNvSpPr/>
      </xdr:nvSpPr>
      <xdr:spPr>
        <a:xfrm>
          <a:off x="1714500" y="536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36701F8-EB62-4485-91E4-863DAD97302E}"/>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C69AFB20-FBDD-4B19-B0C0-E956B3E8249F}"/>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D58B4CB-5DB7-47A2-9644-62CBD4B1BF95}"/>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D43A6E6-3E68-4A0F-B77E-6ABA71BCD6D5}"/>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20515A0-6DEA-4ABF-A84C-A17EFBC1B4D8}"/>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107527</xdr:rowOff>
    </xdr:from>
    <xdr:to>
      <xdr:col>23</xdr:col>
      <xdr:colOff>136525</xdr:colOff>
      <xdr:row>32</xdr:row>
      <xdr:rowOff>37677</xdr:rowOff>
    </xdr:to>
    <xdr:sp macro="" textlink="">
      <xdr:nvSpPr>
        <xdr:cNvPr id="81" name="楕円 80">
          <a:extLst>
            <a:ext uri="{FF2B5EF4-FFF2-40B4-BE49-F238E27FC236}">
              <a16:creationId xmlns:a16="http://schemas.microsoft.com/office/drawing/2014/main" id="{2FF26C90-361C-4268-9033-06EC86AC692C}"/>
            </a:ext>
          </a:extLst>
        </xdr:cNvPr>
        <xdr:cNvSpPr/>
      </xdr:nvSpPr>
      <xdr:spPr>
        <a:xfrm>
          <a:off x="4711700" y="542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130404</xdr:rowOff>
    </xdr:from>
    <xdr:ext cx="405111" cy="259045"/>
    <xdr:sp macro="" textlink="">
      <xdr:nvSpPr>
        <xdr:cNvPr id="82" name="有形固定資産減価償却率該当値テキスト">
          <a:extLst>
            <a:ext uri="{FF2B5EF4-FFF2-40B4-BE49-F238E27FC236}">
              <a16:creationId xmlns:a16="http://schemas.microsoft.com/office/drawing/2014/main" id="{A6448AA8-FCEA-48AE-81B8-D45996C6927C}"/>
            </a:ext>
          </a:extLst>
        </xdr:cNvPr>
        <xdr:cNvSpPr txBox="1"/>
      </xdr:nvSpPr>
      <xdr:spPr>
        <a:xfrm>
          <a:off x="4813300" y="5273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82338</xdr:rowOff>
    </xdr:from>
    <xdr:to>
      <xdr:col>19</xdr:col>
      <xdr:colOff>187325</xdr:colOff>
      <xdr:row>32</xdr:row>
      <xdr:rowOff>12488</xdr:rowOff>
    </xdr:to>
    <xdr:sp macro="" textlink="">
      <xdr:nvSpPr>
        <xdr:cNvPr id="83" name="楕円 82">
          <a:extLst>
            <a:ext uri="{FF2B5EF4-FFF2-40B4-BE49-F238E27FC236}">
              <a16:creationId xmlns:a16="http://schemas.microsoft.com/office/drawing/2014/main" id="{58B75056-8EB2-49E6-9622-E414467AA2F4}"/>
            </a:ext>
          </a:extLst>
        </xdr:cNvPr>
        <xdr:cNvSpPr/>
      </xdr:nvSpPr>
      <xdr:spPr>
        <a:xfrm>
          <a:off x="4000500" y="539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133138</xdr:rowOff>
    </xdr:from>
    <xdr:to>
      <xdr:col>23</xdr:col>
      <xdr:colOff>85725</xdr:colOff>
      <xdr:row>31</xdr:row>
      <xdr:rowOff>158327</xdr:rowOff>
    </xdr:to>
    <xdr:cxnSp macro="">
      <xdr:nvCxnSpPr>
        <xdr:cNvPr id="84" name="直線コネクタ 83">
          <a:extLst>
            <a:ext uri="{FF2B5EF4-FFF2-40B4-BE49-F238E27FC236}">
              <a16:creationId xmlns:a16="http://schemas.microsoft.com/office/drawing/2014/main" id="{939B2BA7-C4B9-404B-946A-AC242221A8FB}"/>
            </a:ext>
          </a:extLst>
        </xdr:cNvPr>
        <xdr:cNvCxnSpPr/>
      </xdr:nvCxnSpPr>
      <xdr:spPr>
        <a:xfrm>
          <a:off x="4051300" y="5448088"/>
          <a:ext cx="7112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57150</xdr:rowOff>
    </xdr:from>
    <xdr:to>
      <xdr:col>15</xdr:col>
      <xdr:colOff>187325</xdr:colOff>
      <xdr:row>31</xdr:row>
      <xdr:rowOff>158750</xdr:rowOff>
    </xdr:to>
    <xdr:sp macro="" textlink="">
      <xdr:nvSpPr>
        <xdr:cNvPr id="85" name="楕円 84">
          <a:extLst>
            <a:ext uri="{FF2B5EF4-FFF2-40B4-BE49-F238E27FC236}">
              <a16:creationId xmlns:a16="http://schemas.microsoft.com/office/drawing/2014/main" id="{D5A1931B-E533-4F61-8CFE-61E251044996}"/>
            </a:ext>
          </a:extLst>
        </xdr:cNvPr>
        <xdr:cNvSpPr/>
      </xdr:nvSpPr>
      <xdr:spPr>
        <a:xfrm>
          <a:off x="3238500" y="537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107950</xdr:rowOff>
    </xdr:from>
    <xdr:to>
      <xdr:col>19</xdr:col>
      <xdr:colOff>136525</xdr:colOff>
      <xdr:row>31</xdr:row>
      <xdr:rowOff>133138</xdr:rowOff>
    </xdr:to>
    <xdr:cxnSp macro="">
      <xdr:nvCxnSpPr>
        <xdr:cNvPr id="86" name="直線コネクタ 85">
          <a:extLst>
            <a:ext uri="{FF2B5EF4-FFF2-40B4-BE49-F238E27FC236}">
              <a16:creationId xmlns:a16="http://schemas.microsoft.com/office/drawing/2014/main" id="{5714F66A-C037-43F0-88E8-D9DA20DECF0E}"/>
            </a:ext>
          </a:extLst>
        </xdr:cNvPr>
        <xdr:cNvCxnSpPr/>
      </xdr:nvCxnSpPr>
      <xdr:spPr>
        <a:xfrm>
          <a:off x="3289300" y="5422900"/>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10372</xdr:rowOff>
    </xdr:from>
    <xdr:to>
      <xdr:col>11</xdr:col>
      <xdr:colOff>187325</xdr:colOff>
      <xdr:row>31</xdr:row>
      <xdr:rowOff>111972</xdr:rowOff>
    </xdr:to>
    <xdr:sp macro="" textlink="">
      <xdr:nvSpPr>
        <xdr:cNvPr id="87" name="楕円 86">
          <a:extLst>
            <a:ext uri="{FF2B5EF4-FFF2-40B4-BE49-F238E27FC236}">
              <a16:creationId xmlns:a16="http://schemas.microsoft.com/office/drawing/2014/main" id="{3F9BB705-0A89-4D64-963E-B58649186435}"/>
            </a:ext>
          </a:extLst>
        </xdr:cNvPr>
        <xdr:cNvSpPr/>
      </xdr:nvSpPr>
      <xdr:spPr>
        <a:xfrm>
          <a:off x="2476500" y="5325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61172</xdr:rowOff>
    </xdr:from>
    <xdr:to>
      <xdr:col>15</xdr:col>
      <xdr:colOff>136525</xdr:colOff>
      <xdr:row>31</xdr:row>
      <xdr:rowOff>107950</xdr:rowOff>
    </xdr:to>
    <xdr:cxnSp macro="">
      <xdr:nvCxnSpPr>
        <xdr:cNvPr id="88" name="直線コネクタ 87">
          <a:extLst>
            <a:ext uri="{FF2B5EF4-FFF2-40B4-BE49-F238E27FC236}">
              <a16:creationId xmlns:a16="http://schemas.microsoft.com/office/drawing/2014/main" id="{8A3035EA-B40F-4531-9980-DAF796F36B44}"/>
            </a:ext>
          </a:extLst>
        </xdr:cNvPr>
        <xdr:cNvCxnSpPr/>
      </xdr:nvCxnSpPr>
      <xdr:spPr>
        <a:xfrm>
          <a:off x="2527300" y="5376122"/>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153035</xdr:rowOff>
    </xdr:from>
    <xdr:to>
      <xdr:col>7</xdr:col>
      <xdr:colOff>187325</xdr:colOff>
      <xdr:row>31</xdr:row>
      <xdr:rowOff>83185</xdr:rowOff>
    </xdr:to>
    <xdr:sp macro="" textlink="">
      <xdr:nvSpPr>
        <xdr:cNvPr id="89" name="楕円 88">
          <a:extLst>
            <a:ext uri="{FF2B5EF4-FFF2-40B4-BE49-F238E27FC236}">
              <a16:creationId xmlns:a16="http://schemas.microsoft.com/office/drawing/2014/main" id="{47ABB310-2E31-4C85-AF2F-9170FB54E07E}"/>
            </a:ext>
          </a:extLst>
        </xdr:cNvPr>
        <xdr:cNvSpPr/>
      </xdr:nvSpPr>
      <xdr:spPr>
        <a:xfrm>
          <a:off x="1714500" y="529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32385</xdr:rowOff>
    </xdr:from>
    <xdr:to>
      <xdr:col>11</xdr:col>
      <xdr:colOff>136525</xdr:colOff>
      <xdr:row>31</xdr:row>
      <xdr:rowOff>61172</xdr:rowOff>
    </xdr:to>
    <xdr:cxnSp macro="">
      <xdr:nvCxnSpPr>
        <xdr:cNvPr id="90" name="直線コネクタ 89">
          <a:extLst>
            <a:ext uri="{FF2B5EF4-FFF2-40B4-BE49-F238E27FC236}">
              <a16:creationId xmlns:a16="http://schemas.microsoft.com/office/drawing/2014/main" id="{4664A992-60E4-4C02-94E6-E397E0ABF2CB}"/>
            </a:ext>
          </a:extLst>
        </xdr:cNvPr>
        <xdr:cNvCxnSpPr/>
      </xdr:nvCxnSpPr>
      <xdr:spPr>
        <a:xfrm>
          <a:off x="1765300" y="5347335"/>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100770</xdr:rowOff>
    </xdr:from>
    <xdr:ext cx="405111" cy="259045"/>
    <xdr:sp macro="" textlink="">
      <xdr:nvSpPr>
        <xdr:cNvPr id="91" name="n_1aveValue有形固定資産減価償却率">
          <a:extLst>
            <a:ext uri="{FF2B5EF4-FFF2-40B4-BE49-F238E27FC236}">
              <a16:creationId xmlns:a16="http://schemas.microsoft.com/office/drawing/2014/main" id="{B9416C6C-30E3-4737-AE38-BC40ECACE735}"/>
            </a:ext>
          </a:extLst>
        </xdr:cNvPr>
        <xdr:cNvSpPr txBox="1"/>
      </xdr:nvSpPr>
      <xdr:spPr>
        <a:xfrm>
          <a:off x="3836044" y="5587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89975</xdr:rowOff>
    </xdr:from>
    <xdr:ext cx="405111" cy="259045"/>
    <xdr:sp macro="" textlink="">
      <xdr:nvSpPr>
        <xdr:cNvPr id="92" name="n_2aveValue有形固定資産減価償却率">
          <a:extLst>
            <a:ext uri="{FF2B5EF4-FFF2-40B4-BE49-F238E27FC236}">
              <a16:creationId xmlns:a16="http://schemas.microsoft.com/office/drawing/2014/main" id="{2867E898-00F7-48CA-88CE-0FF98948A4D2}"/>
            </a:ext>
          </a:extLst>
        </xdr:cNvPr>
        <xdr:cNvSpPr txBox="1"/>
      </xdr:nvSpPr>
      <xdr:spPr>
        <a:xfrm>
          <a:off x="3086744" y="5576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68385</xdr:rowOff>
    </xdr:from>
    <xdr:ext cx="405111" cy="259045"/>
    <xdr:sp macro="" textlink="">
      <xdr:nvSpPr>
        <xdr:cNvPr id="93" name="n_3aveValue有形固定資産減価償却率">
          <a:extLst>
            <a:ext uri="{FF2B5EF4-FFF2-40B4-BE49-F238E27FC236}">
              <a16:creationId xmlns:a16="http://schemas.microsoft.com/office/drawing/2014/main" id="{9D475BCF-863B-4C13-A22F-F60DEF6DC337}"/>
            </a:ext>
          </a:extLst>
        </xdr:cNvPr>
        <xdr:cNvSpPr txBox="1"/>
      </xdr:nvSpPr>
      <xdr:spPr>
        <a:xfrm>
          <a:off x="2324744" y="5554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139082</xdr:rowOff>
    </xdr:from>
    <xdr:ext cx="405111" cy="259045"/>
    <xdr:sp macro="" textlink="">
      <xdr:nvSpPr>
        <xdr:cNvPr id="94" name="n_4aveValue有形固定資産減価償却率">
          <a:extLst>
            <a:ext uri="{FF2B5EF4-FFF2-40B4-BE49-F238E27FC236}">
              <a16:creationId xmlns:a16="http://schemas.microsoft.com/office/drawing/2014/main" id="{CD915981-8B7C-476E-8D08-03199197AC51}"/>
            </a:ext>
          </a:extLst>
        </xdr:cNvPr>
        <xdr:cNvSpPr txBox="1"/>
      </xdr:nvSpPr>
      <xdr:spPr>
        <a:xfrm>
          <a:off x="1562744" y="5454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29015</xdr:rowOff>
    </xdr:from>
    <xdr:ext cx="405111" cy="259045"/>
    <xdr:sp macro="" textlink="">
      <xdr:nvSpPr>
        <xdr:cNvPr id="95" name="n_1mainValue有形固定資産減価償却率">
          <a:extLst>
            <a:ext uri="{FF2B5EF4-FFF2-40B4-BE49-F238E27FC236}">
              <a16:creationId xmlns:a16="http://schemas.microsoft.com/office/drawing/2014/main" id="{3E896212-4167-4526-9089-EC937434587A}"/>
            </a:ext>
          </a:extLst>
        </xdr:cNvPr>
        <xdr:cNvSpPr txBox="1"/>
      </xdr:nvSpPr>
      <xdr:spPr>
        <a:xfrm>
          <a:off x="3836044" y="5172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3827</xdr:rowOff>
    </xdr:from>
    <xdr:ext cx="405111" cy="259045"/>
    <xdr:sp macro="" textlink="">
      <xdr:nvSpPr>
        <xdr:cNvPr id="96" name="n_2mainValue有形固定資産減価償却率">
          <a:extLst>
            <a:ext uri="{FF2B5EF4-FFF2-40B4-BE49-F238E27FC236}">
              <a16:creationId xmlns:a16="http://schemas.microsoft.com/office/drawing/2014/main" id="{F1AB6121-9B58-4B2A-A22C-17F18374744C}"/>
            </a:ext>
          </a:extLst>
        </xdr:cNvPr>
        <xdr:cNvSpPr txBox="1"/>
      </xdr:nvSpPr>
      <xdr:spPr>
        <a:xfrm>
          <a:off x="3086744" y="5147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128499</xdr:rowOff>
    </xdr:from>
    <xdr:ext cx="405111" cy="259045"/>
    <xdr:sp macro="" textlink="">
      <xdr:nvSpPr>
        <xdr:cNvPr id="97" name="n_3mainValue有形固定資産減価償却率">
          <a:extLst>
            <a:ext uri="{FF2B5EF4-FFF2-40B4-BE49-F238E27FC236}">
              <a16:creationId xmlns:a16="http://schemas.microsoft.com/office/drawing/2014/main" id="{C80628D7-6977-43E6-B7B9-C55BAA67E805}"/>
            </a:ext>
          </a:extLst>
        </xdr:cNvPr>
        <xdr:cNvSpPr txBox="1"/>
      </xdr:nvSpPr>
      <xdr:spPr>
        <a:xfrm>
          <a:off x="2324744" y="5100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99712</xdr:rowOff>
    </xdr:from>
    <xdr:ext cx="405111" cy="259045"/>
    <xdr:sp macro="" textlink="">
      <xdr:nvSpPr>
        <xdr:cNvPr id="98" name="n_4mainValue有形固定資産減価償却率">
          <a:extLst>
            <a:ext uri="{FF2B5EF4-FFF2-40B4-BE49-F238E27FC236}">
              <a16:creationId xmlns:a16="http://schemas.microsoft.com/office/drawing/2014/main" id="{A30CF6AF-8056-4B81-B4AB-864EA6D7820A}"/>
            </a:ext>
          </a:extLst>
        </xdr:cNvPr>
        <xdr:cNvSpPr txBox="1"/>
      </xdr:nvSpPr>
      <xdr:spPr>
        <a:xfrm>
          <a:off x="1562744" y="507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5E38FB53-D0F9-4DB6-B16D-AD1677D8EC5D}"/>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AAD163EA-5CA4-4771-A156-6831115A35A7}"/>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DED175-9B42-4EAF-8A7D-A5D87DDA82F6}"/>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[ 742.3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47CB7AAF-BC58-425D-B907-AAF8FA367C38}"/>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93D1D411-E971-4E20-8200-3E69B3A4D043}"/>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D015237D-65AC-44E3-834A-89AE70CCC487}"/>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7D57B3C6-CD5D-447C-B59F-2094591A4F03}"/>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C45F0EFE-13DE-45BC-992F-49B20BEC656A}"/>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F5925155-0BCB-4D3F-BAA8-1DC59D1380A2}"/>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ABB3F32E-D251-4CA4-BD99-1518E055123F}"/>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16BE5BA5-FD9B-4211-87C2-24474826120C}"/>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7CCE542C-4CC8-4D21-8896-54EBB0D174AC}"/>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20007FE4-63C8-4642-81CD-7579020A0672}"/>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　債務償還可能年数は類似団体の中で下位となっているが、前年度から３０．５ポイント減少している。要因としては、将来負担額の減及び充当可能な基金残高の増加が考えられる。今後は、将来に向けた負担を減らせるよう、継続して経常経費充当一般財源を抑制しながら充当基金残高を増やし、適正な基金管理と財源確保による健全な財政運営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13A43082-93CD-4D81-98E0-78AE68BEE212}"/>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B5B05939-E17A-48C5-875D-F1637FCA5E0A}"/>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79F2CBBC-D73C-47A4-986C-6FF301D5D211}"/>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70EC56B4-C5A8-4B98-8BE7-918AA14161CA}"/>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62E547D8-671F-411E-BBDD-51136E7A266C}"/>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AF34E5F4-5736-4924-8ED9-E64DC20F877C}"/>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BD469A8D-A8F7-4B0A-9D86-8771BB2036F0}"/>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8C4EE70B-DEBF-4747-9596-90F7E521DC07}"/>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FC4D4A66-90BF-4D84-A703-90D0B41C1B4A}"/>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564BE105-5DA8-4428-B115-D7861C7333A3}"/>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30AC78BA-F295-43AF-AC35-197278B77F78}"/>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D5C3CAEE-5870-41B1-AB68-3FC898C6101F}"/>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93612D45-D0DC-4553-A3F8-28D059B2BAF6}"/>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F60CB63F-00B0-4C91-84C2-FADA2FEAF5BF}"/>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A261F067-69D1-4025-95EB-268D2CA09643}"/>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24201</xdr:rowOff>
    </xdr:to>
    <xdr:cxnSp macro="">
      <xdr:nvCxnSpPr>
        <xdr:cNvPr id="127" name="直線コネクタ 126">
          <a:extLst>
            <a:ext uri="{FF2B5EF4-FFF2-40B4-BE49-F238E27FC236}">
              <a16:creationId xmlns:a16="http://schemas.microsoft.com/office/drawing/2014/main" id="{22E54F76-3E32-4424-8928-C8B630E89D4A}"/>
            </a:ext>
          </a:extLst>
        </xdr:cNvPr>
        <xdr:cNvCxnSpPr/>
      </xdr:nvCxnSpPr>
      <xdr:spPr>
        <a:xfrm flipV="1">
          <a:off x="14793595" y="4541308"/>
          <a:ext cx="1269" cy="1312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28028</xdr:rowOff>
    </xdr:from>
    <xdr:ext cx="560923" cy="259045"/>
    <xdr:sp macro="" textlink="">
      <xdr:nvSpPr>
        <xdr:cNvPr id="128" name="債務償還比率最小値テキスト">
          <a:extLst>
            <a:ext uri="{FF2B5EF4-FFF2-40B4-BE49-F238E27FC236}">
              <a16:creationId xmlns:a16="http://schemas.microsoft.com/office/drawing/2014/main" id="{FCEF19A6-C677-4FAD-9050-A75933C72EF1}"/>
            </a:ext>
          </a:extLst>
        </xdr:cNvPr>
        <xdr:cNvSpPr txBox="1"/>
      </xdr:nvSpPr>
      <xdr:spPr>
        <a:xfrm>
          <a:off x="14846300" y="585732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24201</xdr:rowOff>
    </xdr:from>
    <xdr:to>
      <xdr:col>76</xdr:col>
      <xdr:colOff>111125</xdr:colOff>
      <xdr:row>34</xdr:row>
      <xdr:rowOff>24201</xdr:rowOff>
    </xdr:to>
    <xdr:cxnSp macro="">
      <xdr:nvCxnSpPr>
        <xdr:cNvPr id="129" name="直線コネクタ 128">
          <a:extLst>
            <a:ext uri="{FF2B5EF4-FFF2-40B4-BE49-F238E27FC236}">
              <a16:creationId xmlns:a16="http://schemas.microsoft.com/office/drawing/2014/main" id="{1062F9DD-5765-4096-970D-68BB9BFA8121}"/>
            </a:ext>
          </a:extLst>
        </xdr:cNvPr>
        <xdr:cNvCxnSpPr/>
      </xdr:nvCxnSpPr>
      <xdr:spPr>
        <a:xfrm>
          <a:off x="14706600" y="5853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7D1C578E-B5BC-4270-B580-7145A2D590D7}"/>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DB946101-3963-42F6-A1C1-9F9242709757}"/>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58896</xdr:rowOff>
    </xdr:from>
    <xdr:ext cx="469744" cy="259045"/>
    <xdr:sp macro="" textlink="">
      <xdr:nvSpPr>
        <xdr:cNvPr id="132" name="債務償還比率平均値テキスト">
          <a:extLst>
            <a:ext uri="{FF2B5EF4-FFF2-40B4-BE49-F238E27FC236}">
              <a16:creationId xmlns:a16="http://schemas.microsoft.com/office/drawing/2014/main" id="{B8BC0FC9-73B8-4440-ADB6-878DD7A9F3EA}"/>
            </a:ext>
          </a:extLst>
        </xdr:cNvPr>
        <xdr:cNvSpPr txBox="1"/>
      </xdr:nvSpPr>
      <xdr:spPr>
        <a:xfrm>
          <a:off x="14846300" y="48594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36019</xdr:rowOff>
    </xdr:from>
    <xdr:to>
      <xdr:col>76</xdr:col>
      <xdr:colOff>73025</xdr:colOff>
      <xdr:row>29</xdr:row>
      <xdr:rowOff>137619</xdr:rowOff>
    </xdr:to>
    <xdr:sp macro="" textlink="">
      <xdr:nvSpPr>
        <xdr:cNvPr id="133" name="フローチャート: 判断 132">
          <a:extLst>
            <a:ext uri="{FF2B5EF4-FFF2-40B4-BE49-F238E27FC236}">
              <a16:creationId xmlns:a16="http://schemas.microsoft.com/office/drawing/2014/main" id="{57A1DFE6-DEC9-4430-A9CC-C55B462400D4}"/>
            </a:ext>
          </a:extLst>
        </xdr:cNvPr>
        <xdr:cNvSpPr/>
      </xdr:nvSpPr>
      <xdr:spPr>
        <a:xfrm>
          <a:off x="14744700" y="500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35779</xdr:rowOff>
    </xdr:from>
    <xdr:to>
      <xdr:col>72</xdr:col>
      <xdr:colOff>123825</xdr:colOff>
      <xdr:row>29</xdr:row>
      <xdr:rowOff>137379</xdr:rowOff>
    </xdr:to>
    <xdr:sp macro="" textlink="">
      <xdr:nvSpPr>
        <xdr:cNvPr id="134" name="フローチャート: 判断 133">
          <a:extLst>
            <a:ext uri="{FF2B5EF4-FFF2-40B4-BE49-F238E27FC236}">
              <a16:creationId xmlns:a16="http://schemas.microsoft.com/office/drawing/2014/main" id="{85D05044-C7E3-4DD3-A37D-BA0D06016B26}"/>
            </a:ext>
          </a:extLst>
        </xdr:cNvPr>
        <xdr:cNvSpPr/>
      </xdr:nvSpPr>
      <xdr:spPr>
        <a:xfrm>
          <a:off x="14033500" y="5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33740</xdr:rowOff>
    </xdr:from>
    <xdr:to>
      <xdr:col>68</xdr:col>
      <xdr:colOff>123825</xdr:colOff>
      <xdr:row>29</xdr:row>
      <xdr:rowOff>135340</xdr:rowOff>
    </xdr:to>
    <xdr:sp macro="" textlink="">
      <xdr:nvSpPr>
        <xdr:cNvPr id="135" name="フローチャート: 判断 134">
          <a:extLst>
            <a:ext uri="{FF2B5EF4-FFF2-40B4-BE49-F238E27FC236}">
              <a16:creationId xmlns:a16="http://schemas.microsoft.com/office/drawing/2014/main" id="{D64C85F9-BADB-496A-9DB2-6F612859894C}"/>
            </a:ext>
          </a:extLst>
        </xdr:cNvPr>
        <xdr:cNvSpPr/>
      </xdr:nvSpPr>
      <xdr:spPr>
        <a:xfrm>
          <a:off x="13271500" y="5005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48493</xdr:rowOff>
    </xdr:from>
    <xdr:to>
      <xdr:col>64</xdr:col>
      <xdr:colOff>123825</xdr:colOff>
      <xdr:row>29</xdr:row>
      <xdr:rowOff>150093</xdr:rowOff>
    </xdr:to>
    <xdr:sp macro="" textlink="">
      <xdr:nvSpPr>
        <xdr:cNvPr id="136" name="フローチャート: 判断 135">
          <a:extLst>
            <a:ext uri="{FF2B5EF4-FFF2-40B4-BE49-F238E27FC236}">
              <a16:creationId xmlns:a16="http://schemas.microsoft.com/office/drawing/2014/main" id="{2A0FA97B-DA4E-4480-B52C-62BD901B0F91}"/>
            </a:ext>
          </a:extLst>
        </xdr:cNvPr>
        <xdr:cNvSpPr/>
      </xdr:nvSpPr>
      <xdr:spPr>
        <a:xfrm>
          <a:off x="12509500" y="502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163880</xdr:rowOff>
    </xdr:from>
    <xdr:to>
      <xdr:col>60</xdr:col>
      <xdr:colOff>123825</xdr:colOff>
      <xdr:row>30</xdr:row>
      <xdr:rowOff>94030</xdr:rowOff>
    </xdr:to>
    <xdr:sp macro="" textlink="">
      <xdr:nvSpPr>
        <xdr:cNvPr id="137" name="フローチャート: 判断 136">
          <a:extLst>
            <a:ext uri="{FF2B5EF4-FFF2-40B4-BE49-F238E27FC236}">
              <a16:creationId xmlns:a16="http://schemas.microsoft.com/office/drawing/2014/main" id="{2A476B39-3E26-46A7-A071-2D43A2BFDAB4}"/>
            </a:ext>
          </a:extLst>
        </xdr:cNvPr>
        <xdr:cNvSpPr/>
      </xdr:nvSpPr>
      <xdr:spPr>
        <a:xfrm>
          <a:off x="11747500" y="513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FD68FFE1-EEDB-4CDD-AD2A-1A8A89BDABE9}"/>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627088EF-64FC-49E7-85DA-1734898417FA}"/>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703261E-E0EF-42DC-BD1D-EF11F7983EEE}"/>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C4F6165D-C261-4173-A45A-A0F004232CD8}"/>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409E1508-5D12-466A-A9AD-9882E250EFDA}"/>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65906</xdr:rowOff>
    </xdr:from>
    <xdr:to>
      <xdr:col>76</xdr:col>
      <xdr:colOff>73025</xdr:colOff>
      <xdr:row>31</xdr:row>
      <xdr:rowOff>167506</xdr:rowOff>
    </xdr:to>
    <xdr:sp macro="" textlink="">
      <xdr:nvSpPr>
        <xdr:cNvPr id="143" name="楕円 142">
          <a:extLst>
            <a:ext uri="{FF2B5EF4-FFF2-40B4-BE49-F238E27FC236}">
              <a16:creationId xmlns:a16="http://schemas.microsoft.com/office/drawing/2014/main" id="{492F73B0-6830-4F5F-A81B-BB849325A3E5}"/>
            </a:ext>
          </a:extLst>
        </xdr:cNvPr>
        <xdr:cNvSpPr/>
      </xdr:nvSpPr>
      <xdr:spPr>
        <a:xfrm>
          <a:off x="14744700" y="538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44333</xdr:rowOff>
    </xdr:from>
    <xdr:ext cx="469744" cy="259045"/>
    <xdr:sp macro="" textlink="">
      <xdr:nvSpPr>
        <xdr:cNvPr id="144" name="債務償還比率該当値テキスト">
          <a:extLst>
            <a:ext uri="{FF2B5EF4-FFF2-40B4-BE49-F238E27FC236}">
              <a16:creationId xmlns:a16="http://schemas.microsoft.com/office/drawing/2014/main" id="{AEFC4E3A-05FD-42F7-B20E-7BB0D3665565}"/>
            </a:ext>
          </a:extLst>
        </xdr:cNvPr>
        <xdr:cNvSpPr txBox="1"/>
      </xdr:nvSpPr>
      <xdr:spPr>
        <a:xfrm>
          <a:off x="14846300" y="5359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102489</xdr:rowOff>
    </xdr:from>
    <xdr:to>
      <xdr:col>72</xdr:col>
      <xdr:colOff>123825</xdr:colOff>
      <xdr:row>32</xdr:row>
      <xdr:rowOff>32639</xdr:rowOff>
    </xdr:to>
    <xdr:sp macro="" textlink="">
      <xdr:nvSpPr>
        <xdr:cNvPr id="145" name="楕円 144">
          <a:extLst>
            <a:ext uri="{FF2B5EF4-FFF2-40B4-BE49-F238E27FC236}">
              <a16:creationId xmlns:a16="http://schemas.microsoft.com/office/drawing/2014/main" id="{1F5E5C56-240A-42FB-A854-C68B23E5E7C8}"/>
            </a:ext>
          </a:extLst>
        </xdr:cNvPr>
        <xdr:cNvSpPr/>
      </xdr:nvSpPr>
      <xdr:spPr>
        <a:xfrm>
          <a:off x="14033500" y="541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116706</xdr:rowOff>
    </xdr:from>
    <xdr:to>
      <xdr:col>76</xdr:col>
      <xdr:colOff>22225</xdr:colOff>
      <xdr:row>31</xdr:row>
      <xdr:rowOff>153289</xdr:rowOff>
    </xdr:to>
    <xdr:cxnSp macro="">
      <xdr:nvCxnSpPr>
        <xdr:cNvPr id="146" name="直線コネクタ 145">
          <a:extLst>
            <a:ext uri="{FF2B5EF4-FFF2-40B4-BE49-F238E27FC236}">
              <a16:creationId xmlns:a16="http://schemas.microsoft.com/office/drawing/2014/main" id="{BE0D6E4C-EC41-427F-A8B5-047E7CDC8D49}"/>
            </a:ext>
          </a:extLst>
        </xdr:cNvPr>
        <xdr:cNvCxnSpPr/>
      </xdr:nvCxnSpPr>
      <xdr:spPr>
        <a:xfrm flipV="1">
          <a:off x="14084300" y="5431656"/>
          <a:ext cx="711200" cy="3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65377</xdr:rowOff>
    </xdr:from>
    <xdr:to>
      <xdr:col>68</xdr:col>
      <xdr:colOff>123825</xdr:colOff>
      <xdr:row>32</xdr:row>
      <xdr:rowOff>166977</xdr:rowOff>
    </xdr:to>
    <xdr:sp macro="" textlink="">
      <xdr:nvSpPr>
        <xdr:cNvPr id="147" name="楕円 146">
          <a:extLst>
            <a:ext uri="{FF2B5EF4-FFF2-40B4-BE49-F238E27FC236}">
              <a16:creationId xmlns:a16="http://schemas.microsoft.com/office/drawing/2014/main" id="{8C91C575-DD92-4F67-8198-698CC167787C}"/>
            </a:ext>
          </a:extLst>
        </xdr:cNvPr>
        <xdr:cNvSpPr/>
      </xdr:nvSpPr>
      <xdr:spPr>
        <a:xfrm>
          <a:off x="13271500" y="555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153289</xdr:rowOff>
    </xdr:from>
    <xdr:to>
      <xdr:col>72</xdr:col>
      <xdr:colOff>73025</xdr:colOff>
      <xdr:row>32</xdr:row>
      <xdr:rowOff>116177</xdr:rowOff>
    </xdr:to>
    <xdr:cxnSp macro="">
      <xdr:nvCxnSpPr>
        <xdr:cNvPr id="148" name="直線コネクタ 147">
          <a:extLst>
            <a:ext uri="{FF2B5EF4-FFF2-40B4-BE49-F238E27FC236}">
              <a16:creationId xmlns:a16="http://schemas.microsoft.com/office/drawing/2014/main" id="{6875AFBC-9672-4CB5-9D57-BFB1DA9030C4}"/>
            </a:ext>
          </a:extLst>
        </xdr:cNvPr>
        <xdr:cNvCxnSpPr/>
      </xdr:nvCxnSpPr>
      <xdr:spPr>
        <a:xfrm flipV="1">
          <a:off x="13322300" y="5468239"/>
          <a:ext cx="762000" cy="134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8453</xdr:rowOff>
    </xdr:from>
    <xdr:to>
      <xdr:col>64</xdr:col>
      <xdr:colOff>123825</xdr:colOff>
      <xdr:row>31</xdr:row>
      <xdr:rowOff>110053</xdr:rowOff>
    </xdr:to>
    <xdr:sp macro="" textlink="">
      <xdr:nvSpPr>
        <xdr:cNvPr id="149" name="楕円 148">
          <a:extLst>
            <a:ext uri="{FF2B5EF4-FFF2-40B4-BE49-F238E27FC236}">
              <a16:creationId xmlns:a16="http://schemas.microsoft.com/office/drawing/2014/main" id="{62DE24A5-E359-4DDB-A92A-8CC83C9E442D}"/>
            </a:ext>
          </a:extLst>
        </xdr:cNvPr>
        <xdr:cNvSpPr/>
      </xdr:nvSpPr>
      <xdr:spPr>
        <a:xfrm>
          <a:off x="12509500" y="5323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59253</xdr:rowOff>
    </xdr:from>
    <xdr:to>
      <xdr:col>68</xdr:col>
      <xdr:colOff>73025</xdr:colOff>
      <xdr:row>32</xdr:row>
      <xdr:rowOff>116177</xdr:rowOff>
    </xdr:to>
    <xdr:cxnSp macro="">
      <xdr:nvCxnSpPr>
        <xdr:cNvPr id="150" name="直線コネクタ 149">
          <a:extLst>
            <a:ext uri="{FF2B5EF4-FFF2-40B4-BE49-F238E27FC236}">
              <a16:creationId xmlns:a16="http://schemas.microsoft.com/office/drawing/2014/main" id="{2656C3F6-65A4-48E6-ACAE-834F196299C4}"/>
            </a:ext>
          </a:extLst>
        </xdr:cNvPr>
        <xdr:cNvCxnSpPr/>
      </xdr:nvCxnSpPr>
      <xdr:spPr>
        <a:xfrm>
          <a:off x="12560300" y="5374203"/>
          <a:ext cx="762000" cy="228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104958</xdr:rowOff>
    </xdr:from>
    <xdr:to>
      <xdr:col>60</xdr:col>
      <xdr:colOff>123825</xdr:colOff>
      <xdr:row>33</xdr:row>
      <xdr:rowOff>35108</xdr:rowOff>
    </xdr:to>
    <xdr:sp macro="" textlink="">
      <xdr:nvSpPr>
        <xdr:cNvPr id="151" name="楕円 150">
          <a:extLst>
            <a:ext uri="{FF2B5EF4-FFF2-40B4-BE49-F238E27FC236}">
              <a16:creationId xmlns:a16="http://schemas.microsoft.com/office/drawing/2014/main" id="{266B454B-E5D2-4615-8D95-B4C7EE63F532}"/>
            </a:ext>
          </a:extLst>
        </xdr:cNvPr>
        <xdr:cNvSpPr/>
      </xdr:nvSpPr>
      <xdr:spPr>
        <a:xfrm>
          <a:off x="11747500" y="559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59253</xdr:rowOff>
    </xdr:from>
    <xdr:to>
      <xdr:col>64</xdr:col>
      <xdr:colOff>73025</xdr:colOff>
      <xdr:row>32</xdr:row>
      <xdr:rowOff>155758</xdr:rowOff>
    </xdr:to>
    <xdr:cxnSp macro="">
      <xdr:nvCxnSpPr>
        <xdr:cNvPr id="152" name="直線コネクタ 151">
          <a:extLst>
            <a:ext uri="{FF2B5EF4-FFF2-40B4-BE49-F238E27FC236}">
              <a16:creationId xmlns:a16="http://schemas.microsoft.com/office/drawing/2014/main" id="{D5EA815D-F313-42F9-9B18-9EAFE782404F}"/>
            </a:ext>
          </a:extLst>
        </xdr:cNvPr>
        <xdr:cNvCxnSpPr/>
      </xdr:nvCxnSpPr>
      <xdr:spPr>
        <a:xfrm flipV="1">
          <a:off x="11798300" y="5374203"/>
          <a:ext cx="762000" cy="267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153906</xdr:rowOff>
    </xdr:from>
    <xdr:ext cx="469744" cy="259045"/>
    <xdr:sp macro="" textlink="">
      <xdr:nvSpPr>
        <xdr:cNvPr id="153" name="n_1aveValue債務償還比率">
          <a:extLst>
            <a:ext uri="{FF2B5EF4-FFF2-40B4-BE49-F238E27FC236}">
              <a16:creationId xmlns:a16="http://schemas.microsoft.com/office/drawing/2014/main" id="{70DFAFAE-39D8-40C7-AE82-28504EFCF11A}"/>
            </a:ext>
          </a:extLst>
        </xdr:cNvPr>
        <xdr:cNvSpPr txBox="1"/>
      </xdr:nvSpPr>
      <xdr:spPr>
        <a:xfrm>
          <a:off x="13836727" y="4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151867</xdr:rowOff>
    </xdr:from>
    <xdr:ext cx="469744" cy="259045"/>
    <xdr:sp macro="" textlink="">
      <xdr:nvSpPr>
        <xdr:cNvPr id="154" name="n_2aveValue債務償還比率">
          <a:extLst>
            <a:ext uri="{FF2B5EF4-FFF2-40B4-BE49-F238E27FC236}">
              <a16:creationId xmlns:a16="http://schemas.microsoft.com/office/drawing/2014/main" id="{7475DDE6-CE76-4FAC-977B-27A18EECF363}"/>
            </a:ext>
          </a:extLst>
        </xdr:cNvPr>
        <xdr:cNvSpPr txBox="1"/>
      </xdr:nvSpPr>
      <xdr:spPr>
        <a:xfrm>
          <a:off x="13087427" y="4781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166620</xdr:rowOff>
    </xdr:from>
    <xdr:ext cx="469744" cy="259045"/>
    <xdr:sp macro="" textlink="">
      <xdr:nvSpPr>
        <xdr:cNvPr id="155" name="n_3aveValue債務償還比率">
          <a:extLst>
            <a:ext uri="{FF2B5EF4-FFF2-40B4-BE49-F238E27FC236}">
              <a16:creationId xmlns:a16="http://schemas.microsoft.com/office/drawing/2014/main" id="{40D12C34-C0E5-40A8-8EBA-6377DAC8FEED}"/>
            </a:ext>
          </a:extLst>
        </xdr:cNvPr>
        <xdr:cNvSpPr txBox="1"/>
      </xdr:nvSpPr>
      <xdr:spPr>
        <a:xfrm>
          <a:off x="12325427" y="479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110557</xdr:rowOff>
    </xdr:from>
    <xdr:ext cx="469744" cy="259045"/>
    <xdr:sp macro="" textlink="">
      <xdr:nvSpPr>
        <xdr:cNvPr id="156" name="n_4aveValue債務償還比率">
          <a:extLst>
            <a:ext uri="{FF2B5EF4-FFF2-40B4-BE49-F238E27FC236}">
              <a16:creationId xmlns:a16="http://schemas.microsoft.com/office/drawing/2014/main" id="{F317C164-74B0-4FBA-8917-FC12630397FA}"/>
            </a:ext>
          </a:extLst>
        </xdr:cNvPr>
        <xdr:cNvSpPr txBox="1"/>
      </xdr:nvSpPr>
      <xdr:spPr>
        <a:xfrm>
          <a:off x="11563427" y="49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23766</xdr:rowOff>
    </xdr:from>
    <xdr:ext cx="469744" cy="259045"/>
    <xdr:sp macro="" textlink="">
      <xdr:nvSpPr>
        <xdr:cNvPr id="157" name="n_1mainValue債務償還比率">
          <a:extLst>
            <a:ext uri="{FF2B5EF4-FFF2-40B4-BE49-F238E27FC236}">
              <a16:creationId xmlns:a16="http://schemas.microsoft.com/office/drawing/2014/main" id="{17BCBCB3-ECAF-43CB-A2FD-22E5316C717C}"/>
            </a:ext>
          </a:extLst>
        </xdr:cNvPr>
        <xdr:cNvSpPr txBox="1"/>
      </xdr:nvSpPr>
      <xdr:spPr>
        <a:xfrm>
          <a:off x="13836727" y="551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158104</xdr:rowOff>
    </xdr:from>
    <xdr:ext cx="469744" cy="259045"/>
    <xdr:sp macro="" textlink="">
      <xdr:nvSpPr>
        <xdr:cNvPr id="158" name="n_2mainValue債務償還比率">
          <a:extLst>
            <a:ext uri="{FF2B5EF4-FFF2-40B4-BE49-F238E27FC236}">
              <a16:creationId xmlns:a16="http://schemas.microsoft.com/office/drawing/2014/main" id="{61AB50BC-635D-4E61-998C-98BB278B85B7}"/>
            </a:ext>
          </a:extLst>
        </xdr:cNvPr>
        <xdr:cNvSpPr txBox="1"/>
      </xdr:nvSpPr>
      <xdr:spPr>
        <a:xfrm>
          <a:off x="13087427" y="564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101180</xdr:rowOff>
    </xdr:from>
    <xdr:ext cx="469744" cy="259045"/>
    <xdr:sp macro="" textlink="">
      <xdr:nvSpPr>
        <xdr:cNvPr id="159" name="n_3mainValue債務償還比率">
          <a:extLst>
            <a:ext uri="{FF2B5EF4-FFF2-40B4-BE49-F238E27FC236}">
              <a16:creationId xmlns:a16="http://schemas.microsoft.com/office/drawing/2014/main" id="{FF8DAA9A-3B0A-4E73-A9B8-3EAECB112E77}"/>
            </a:ext>
          </a:extLst>
        </xdr:cNvPr>
        <xdr:cNvSpPr txBox="1"/>
      </xdr:nvSpPr>
      <xdr:spPr>
        <a:xfrm>
          <a:off x="12325427" y="5416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26235</xdr:rowOff>
    </xdr:from>
    <xdr:ext cx="469744" cy="259045"/>
    <xdr:sp macro="" textlink="">
      <xdr:nvSpPr>
        <xdr:cNvPr id="160" name="n_4mainValue債務償還比率">
          <a:extLst>
            <a:ext uri="{FF2B5EF4-FFF2-40B4-BE49-F238E27FC236}">
              <a16:creationId xmlns:a16="http://schemas.microsoft.com/office/drawing/2014/main" id="{42D821D4-E02F-4562-948A-EFA084C25D96}"/>
            </a:ext>
          </a:extLst>
        </xdr:cNvPr>
        <xdr:cNvSpPr txBox="1"/>
      </xdr:nvSpPr>
      <xdr:spPr>
        <a:xfrm>
          <a:off x="11563427" y="5684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DD4510DF-09D2-4801-B026-9AFD610D891F}"/>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FFF83DAD-E38D-46B0-AA7D-DADD1225ABF5}"/>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B0AE5ED7-5E80-4135-B5FA-02FFBBF9223D}"/>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6DA9F28B-BBC5-4A9A-9E78-59F4366F74AA}"/>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BE991CC5-BD60-4AC5-88A0-9F826C5A8956}"/>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66C40881-13E1-4974-91DF-5B45ECA0BE86}"/>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FCF05C0-CEFE-4108-A580-EE9975A6966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FDA6A2F-D123-4385-86B5-5DF4E6DDA6A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2C71D49-6B68-4627-8373-862587E5CDE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B0A9F03-413F-46B7-949B-DAE30ECAF62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青森県鶴田町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47A5FFE-FBB6-4D20-B4BF-2C677A91654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A7E9113-C537-4B78-8B5C-14EE4D43CFF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BCF56FE-A995-4A09-BC2B-9E67421F3F7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E7737E8-25F1-46C0-9C5D-22DBB98D924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CB55043-4790-46AB-A227-5B5B797CE5A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A2E65E2-E0C9-4B45-97C3-0E344181D61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11,540
11,511
46.43
7,780,242
7,267,434
472,312
4,270,692
7,889,447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BF37833-59A9-4E70-8E6F-AE0B2C584EE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4119882-0517-4A86-9B09-5DB514309E6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7ED9D95-F95D-4169-8FB9-886EE5F40A0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13.6
103.1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3B2AD74-310F-4C96-9861-50EA2053945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A938653-F63B-4E60-B4D7-F92702F8D0E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433FD0E-48D0-4789-BAF9-691DC4A05FC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84A4532-6619-404A-A9A2-FA94B6C5363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A2B48E3-94D6-4775-A02E-D51EEA94C83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AD99ABB-1478-4830-92A8-7B5D8A01B61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A00F868-BC1C-4BFE-912F-B6AB4A07508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543DC4F-EBD7-4A5E-8B5C-E39BD7531E6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4FFD54F-FB31-4D69-8BCE-FDF98D1F17A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1648753-EB44-47D9-AAB8-CD46688DF7E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BEB3A79-7C01-48BB-89C2-DF9E528B319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5AFA9B2-C6F6-4E9E-A329-5F7131E1953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EC07190-5A33-427D-A476-8F30F872E34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ACFB306-3E19-43EE-8380-F7BD040674F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E38C11B-CD5C-46F1-9A89-59E4BBCD08A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009B01D-2A1B-4AB3-A93A-44DEE00BB03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CB853BD-7DE4-412C-8C30-D9D7F6673A6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B78F07B-F006-45EF-9A26-19B52B942BA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9ABE98F-9219-4F3E-A568-DC023EAC3C1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807E10A-3A8E-427A-9D2C-8DE721A0966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B96E7D3-3B92-46C6-8AD5-8757E5C62C1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71A73F4-CE90-49F8-9D42-6F86505C907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61AE911-DE04-4FD8-B118-889AAFBDA5B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1468749-CCDB-4F4D-9ECD-DBFCE2EC4C5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97A9416-DD67-44E9-9FB9-DEF059BAB4C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065C1CB-1A5D-4075-82FB-5CC176589E7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67A3167-7B00-4E4B-A620-42DFDE0A152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F1EC18F-A03B-402B-95B6-71B5CB8E230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B8AA617-F8FA-4A22-A6B9-B800C9018CA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B40EAC3-2347-4BCA-998E-A1AD47364B4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5E0CEDA-9169-4B6E-969B-C95C9AF039D7}"/>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2AB8A8C-AB02-4CF3-99B8-09701798E931}"/>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34FFDED-E43E-4064-94FD-03ECF1F70CA3}"/>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19EA3E9-CBDA-4F44-9BE8-DE5F9FEB19EC}"/>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CA486C6-F1B6-45C4-888F-F9C9FEA6606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2A4676C-A19F-45F9-B828-77D636D6A667}"/>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C66970D-57E3-4E7F-838A-00951F5694CD}"/>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9C800ED-782C-4B85-B997-11108C19D5BC}"/>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9E563B9-5950-4035-8DF9-73F41C53BC09}"/>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BB919D6-1AC4-4B5F-96F2-D3EEC8A3031F}"/>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EE23ECC8-0DDB-4873-8356-30BB1EB492DC}"/>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B0B5A69-64AF-427E-B85E-EA9534B27B8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F91312ED-D43B-4422-BB63-02CDFD92BEB4}"/>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A93563FA-05EB-4EF8-BE81-7801F0898BA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97427</xdr:rowOff>
    </xdr:from>
    <xdr:to>
      <xdr:col>24</xdr:col>
      <xdr:colOff>62865</xdr:colOff>
      <xdr:row>42</xdr:row>
      <xdr:rowOff>14151</xdr:rowOff>
    </xdr:to>
    <xdr:cxnSp macro="">
      <xdr:nvCxnSpPr>
        <xdr:cNvPr id="59" name="直線コネクタ 58">
          <a:extLst>
            <a:ext uri="{FF2B5EF4-FFF2-40B4-BE49-F238E27FC236}">
              <a16:creationId xmlns:a16="http://schemas.microsoft.com/office/drawing/2014/main" id="{C0F267C7-A818-4153-A604-82D6AF2747CB}"/>
            </a:ext>
          </a:extLst>
        </xdr:cNvPr>
        <xdr:cNvCxnSpPr/>
      </xdr:nvCxnSpPr>
      <xdr:spPr>
        <a:xfrm flipV="1">
          <a:off x="4634865" y="5755277"/>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17978</xdr:rowOff>
    </xdr:from>
    <xdr:ext cx="405111" cy="259045"/>
    <xdr:sp macro="" textlink="">
      <xdr:nvSpPr>
        <xdr:cNvPr id="60" name="【道路】&#10;有形固定資産減価償却率最小値テキスト">
          <a:extLst>
            <a:ext uri="{FF2B5EF4-FFF2-40B4-BE49-F238E27FC236}">
              <a16:creationId xmlns:a16="http://schemas.microsoft.com/office/drawing/2014/main" id="{88C8F9B8-B7D2-494B-9BDC-63F0A08068B9}"/>
            </a:ext>
          </a:extLst>
        </xdr:cNvPr>
        <xdr:cNvSpPr txBox="1"/>
      </xdr:nvSpPr>
      <xdr:spPr>
        <a:xfrm>
          <a:off x="4673600" y="721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14151</xdr:rowOff>
    </xdr:from>
    <xdr:to>
      <xdr:col>24</xdr:col>
      <xdr:colOff>152400</xdr:colOff>
      <xdr:row>42</xdr:row>
      <xdr:rowOff>14151</xdr:rowOff>
    </xdr:to>
    <xdr:cxnSp macro="">
      <xdr:nvCxnSpPr>
        <xdr:cNvPr id="61" name="直線コネクタ 60">
          <a:extLst>
            <a:ext uri="{FF2B5EF4-FFF2-40B4-BE49-F238E27FC236}">
              <a16:creationId xmlns:a16="http://schemas.microsoft.com/office/drawing/2014/main" id="{C13DCADE-CCF0-4F50-8637-96CA07B23152}"/>
            </a:ext>
          </a:extLst>
        </xdr:cNvPr>
        <xdr:cNvCxnSpPr/>
      </xdr:nvCxnSpPr>
      <xdr:spPr>
        <a:xfrm>
          <a:off x="4546600" y="721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44104</xdr:rowOff>
    </xdr:from>
    <xdr:ext cx="405111" cy="259045"/>
    <xdr:sp macro="" textlink="">
      <xdr:nvSpPr>
        <xdr:cNvPr id="62" name="【道路】&#10;有形固定資産減価償却率最大値テキスト">
          <a:extLst>
            <a:ext uri="{FF2B5EF4-FFF2-40B4-BE49-F238E27FC236}">
              <a16:creationId xmlns:a16="http://schemas.microsoft.com/office/drawing/2014/main" id="{EA912124-91D9-4913-BE35-12F117C99B4C}"/>
            </a:ext>
          </a:extLst>
        </xdr:cNvPr>
        <xdr:cNvSpPr txBox="1"/>
      </xdr:nvSpPr>
      <xdr:spPr>
        <a:xfrm>
          <a:off x="4673600" y="5530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97427</xdr:rowOff>
    </xdr:from>
    <xdr:to>
      <xdr:col>24</xdr:col>
      <xdr:colOff>152400</xdr:colOff>
      <xdr:row>33</xdr:row>
      <xdr:rowOff>97427</xdr:rowOff>
    </xdr:to>
    <xdr:cxnSp macro="">
      <xdr:nvCxnSpPr>
        <xdr:cNvPr id="63" name="直線コネクタ 62">
          <a:extLst>
            <a:ext uri="{FF2B5EF4-FFF2-40B4-BE49-F238E27FC236}">
              <a16:creationId xmlns:a16="http://schemas.microsoft.com/office/drawing/2014/main" id="{2F3ECDDB-54AE-45F2-9EA3-78A265CE284D}"/>
            </a:ext>
          </a:extLst>
        </xdr:cNvPr>
        <xdr:cNvCxnSpPr/>
      </xdr:nvCxnSpPr>
      <xdr:spPr>
        <a:xfrm>
          <a:off x="4546600" y="575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152780</xdr:rowOff>
    </xdr:from>
    <xdr:ext cx="405111" cy="259045"/>
    <xdr:sp macro="" textlink="">
      <xdr:nvSpPr>
        <xdr:cNvPr id="64" name="【道路】&#10;有形固定資産減価償却率平均値テキスト">
          <a:extLst>
            <a:ext uri="{FF2B5EF4-FFF2-40B4-BE49-F238E27FC236}">
              <a16:creationId xmlns:a16="http://schemas.microsoft.com/office/drawing/2014/main" id="{4F0F80F6-B006-4AC7-945A-0F1275E2B6F1}"/>
            </a:ext>
          </a:extLst>
        </xdr:cNvPr>
        <xdr:cNvSpPr txBox="1"/>
      </xdr:nvSpPr>
      <xdr:spPr>
        <a:xfrm>
          <a:off x="4673600" y="6153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129903</xdr:rowOff>
    </xdr:from>
    <xdr:to>
      <xdr:col>24</xdr:col>
      <xdr:colOff>114300</xdr:colOff>
      <xdr:row>37</xdr:row>
      <xdr:rowOff>60053</xdr:rowOff>
    </xdr:to>
    <xdr:sp macro="" textlink="">
      <xdr:nvSpPr>
        <xdr:cNvPr id="65" name="フローチャート: 判断 64">
          <a:extLst>
            <a:ext uri="{FF2B5EF4-FFF2-40B4-BE49-F238E27FC236}">
              <a16:creationId xmlns:a16="http://schemas.microsoft.com/office/drawing/2014/main" id="{216EFD5C-B265-4BCC-89C2-03B31776FDE9}"/>
            </a:ext>
          </a:extLst>
        </xdr:cNvPr>
        <xdr:cNvSpPr/>
      </xdr:nvSpPr>
      <xdr:spPr>
        <a:xfrm>
          <a:off x="45847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80917</xdr:rowOff>
    </xdr:from>
    <xdr:to>
      <xdr:col>20</xdr:col>
      <xdr:colOff>38100</xdr:colOff>
      <xdr:row>37</xdr:row>
      <xdr:rowOff>11067</xdr:rowOff>
    </xdr:to>
    <xdr:sp macro="" textlink="">
      <xdr:nvSpPr>
        <xdr:cNvPr id="66" name="フローチャート: 判断 65">
          <a:extLst>
            <a:ext uri="{FF2B5EF4-FFF2-40B4-BE49-F238E27FC236}">
              <a16:creationId xmlns:a16="http://schemas.microsoft.com/office/drawing/2014/main" id="{B7105250-17AF-43BB-8D9F-DFCE19F653DD}"/>
            </a:ext>
          </a:extLst>
        </xdr:cNvPr>
        <xdr:cNvSpPr/>
      </xdr:nvSpPr>
      <xdr:spPr>
        <a:xfrm>
          <a:off x="3746500" y="625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71120</xdr:rowOff>
    </xdr:from>
    <xdr:to>
      <xdr:col>15</xdr:col>
      <xdr:colOff>101600</xdr:colOff>
      <xdr:row>37</xdr:row>
      <xdr:rowOff>1270</xdr:rowOff>
    </xdr:to>
    <xdr:sp macro="" textlink="">
      <xdr:nvSpPr>
        <xdr:cNvPr id="67" name="フローチャート: 判断 66">
          <a:extLst>
            <a:ext uri="{FF2B5EF4-FFF2-40B4-BE49-F238E27FC236}">
              <a16:creationId xmlns:a16="http://schemas.microsoft.com/office/drawing/2014/main" id="{2EC8A8C3-9D6F-45C7-A0E1-037610225030}"/>
            </a:ext>
          </a:extLst>
        </xdr:cNvPr>
        <xdr:cNvSpPr/>
      </xdr:nvSpPr>
      <xdr:spPr>
        <a:xfrm>
          <a:off x="2857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67854</xdr:rowOff>
    </xdr:from>
    <xdr:to>
      <xdr:col>10</xdr:col>
      <xdr:colOff>165100</xdr:colOff>
      <xdr:row>36</xdr:row>
      <xdr:rowOff>169454</xdr:rowOff>
    </xdr:to>
    <xdr:sp macro="" textlink="">
      <xdr:nvSpPr>
        <xdr:cNvPr id="68" name="フローチャート: 判断 67">
          <a:extLst>
            <a:ext uri="{FF2B5EF4-FFF2-40B4-BE49-F238E27FC236}">
              <a16:creationId xmlns:a16="http://schemas.microsoft.com/office/drawing/2014/main" id="{E5587A5A-CFD8-4F5D-A8E0-15691D2D53CF}"/>
            </a:ext>
          </a:extLst>
        </xdr:cNvPr>
        <xdr:cNvSpPr/>
      </xdr:nvSpPr>
      <xdr:spPr>
        <a:xfrm>
          <a:off x="1968500" y="624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102144</xdr:rowOff>
    </xdr:from>
    <xdr:to>
      <xdr:col>6</xdr:col>
      <xdr:colOff>38100</xdr:colOff>
      <xdr:row>36</xdr:row>
      <xdr:rowOff>32294</xdr:rowOff>
    </xdr:to>
    <xdr:sp macro="" textlink="">
      <xdr:nvSpPr>
        <xdr:cNvPr id="69" name="フローチャート: 判断 68">
          <a:extLst>
            <a:ext uri="{FF2B5EF4-FFF2-40B4-BE49-F238E27FC236}">
              <a16:creationId xmlns:a16="http://schemas.microsoft.com/office/drawing/2014/main" id="{5CAA7D61-8A3D-4D62-A1A6-4A57640C9C5E}"/>
            </a:ext>
          </a:extLst>
        </xdr:cNvPr>
        <xdr:cNvSpPr/>
      </xdr:nvSpPr>
      <xdr:spPr>
        <a:xfrm>
          <a:off x="1079500" y="610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DFE4177-5542-4358-A983-176A659F414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25BCDCD-33DF-49FB-A1D6-90A1F557865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2E93D33-2179-40D7-9FE0-D13D5E172B3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7927CA7-12EA-439F-9B4F-01431A72978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8A02357E-A5AC-4AD1-84F7-80CDA79F0A0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7439</xdr:rowOff>
    </xdr:from>
    <xdr:to>
      <xdr:col>24</xdr:col>
      <xdr:colOff>114300</xdr:colOff>
      <xdr:row>37</xdr:row>
      <xdr:rowOff>109039</xdr:rowOff>
    </xdr:to>
    <xdr:sp macro="" textlink="">
      <xdr:nvSpPr>
        <xdr:cNvPr id="75" name="楕円 74">
          <a:extLst>
            <a:ext uri="{FF2B5EF4-FFF2-40B4-BE49-F238E27FC236}">
              <a16:creationId xmlns:a16="http://schemas.microsoft.com/office/drawing/2014/main" id="{6C9D6C4D-A826-4578-9980-5DEE73384960}"/>
            </a:ext>
          </a:extLst>
        </xdr:cNvPr>
        <xdr:cNvSpPr/>
      </xdr:nvSpPr>
      <xdr:spPr>
        <a:xfrm>
          <a:off x="4584700" y="635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157316</xdr:rowOff>
    </xdr:from>
    <xdr:ext cx="405111" cy="259045"/>
    <xdr:sp macro="" textlink="">
      <xdr:nvSpPr>
        <xdr:cNvPr id="76" name="【道路】&#10;有形固定資産減価償却率該当値テキスト">
          <a:extLst>
            <a:ext uri="{FF2B5EF4-FFF2-40B4-BE49-F238E27FC236}">
              <a16:creationId xmlns:a16="http://schemas.microsoft.com/office/drawing/2014/main" id="{D354D22E-DBEA-455B-B0E5-CC5856C72F66}"/>
            </a:ext>
          </a:extLst>
        </xdr:cNvPr>
        <xdr:cNvSpPr txBox="1"/>
      </xdr:nvSpPr>
      <xdr:spPr>
        <a:xfrm>
          <a:off x="4673600" y="632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116840</xdr:rowOff>
    </xdr:from>
    <xdr:to>
      <xdr:col>20</xdr:col>
      <xdr:colOff>38100</xdr:colOff>
      <xdr:row>37</xdr:row>
      <xdr:rowOff>46990</xdr:rowOff>
    </xdr:to>
    <xdr:sp macro="" textlink="">
      <xdr:nvSpPr>
        <xdr:cNvPr id="77" name="楕円 76">
          <a:extLst>
            <a:ext uri="{FF2B5EF4-FFF2-40B4-BE49-F238E27FC236}">
              <a16:creationId xmlns:a16="http://schemas.microsoft.com/office/drawing/2014/main" id="{8FA90CC1-C696-427D-A802-5AA3A2C09CB9}"/>
            </a:ext>
          </a:extLst>
        </xdr:cNvPr>
        <xdr:cNvSpPr/>
      </xdr:nvSpPr>
      <xdr:spPr>
        <a:xfrm>
          <a:off x="3746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167640</xdr:rowOff>
    </xdr:from>
    <xdr:to>
      <xdr:col>24</xdr:col>
      <xdr:colOff>63500</xdr:colOff>
      <xdr:row>37</xdr:row>
      <xdr:rowOff>58239</xdr:rowOff>
    </xdr:to>
    <xdr:cxnSp macro="">
      <xdr:nvCxnSpPr>
        <xdr:cNvPr id="78" name="直線コネクタ 77">
          <a:extLst>
            <a:ext uri="{FF2B5EF4-FFF2-40B4-BE49-F238E27FC236}">
              <a16:creationId xmlns:a16="http://schemas.microsoft.com/office/drawing/2014/main" id="{4339AB3D-EDB0-4F04-8DD4-46E23396E57D}"/>
            </a:ext>
          </a:extLst>
        </xdr:cNvPr>
        <xdr:cNvCxnSpPr/>
      </xdr:nvCxnSpPr>
      <xdr:spPr>
        <a:xfrm>
          <a:off x="3797300" y="6339840"/>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58057</xdr:rowOff>
    </xdr:from>
    <xdr:to>
      <xdr:col>15</xdr:col>
      <xdr:colOff>101600</xdr:colOff>
      <xdr:row>36</xdr:row>
      <xdr:rowOff>159657</xdr:rowOff>
    </xdr:to>
    <xdr:sp macro="" textlink="">
      <xdr:nvSpPr>
        <xdr:cNvPr id="79" name="楕円 78">
          <a:extLst>
            <a:ext uri="{FF2B5EF4-FFF2-40B4-BE49-F238E27FC236}">
              <a16:creationId xmlns:a16="http://schemas.microsoft.com/office/drawing/2014/main" id="{12F4D395-57EC-446E-8F48-664835C40A3A}"/>
            </a:ext>
          </a:extLst>
        </xdr:cNvPr>
        <xdr:cNvSpPr/>
      </xdr:nvSpPr>
      <xdr:spPr>
        <a:xfrm>
          <a:off x="2857500" y="623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108857</xdr:rowOff>
    </xdr:from>
    <xdr:to>
      <xdr:col>19</xdr:col>
      <xdr:colOff>177800</xdr:colOff>
      <xdr:row>36</xdr:row>
      <xdr:rowOff>167640</xdr:rowOff>
    </xdr:to>
    <xdr:cxnSp macro="">
      <xdr:nvCxnSpPr>
        <xdr:cNvPr id="80" name="直線コネクタ 79">
          <a:extLst>
            <a:ext uri="{FF2B5EF4-FFF2-40B4-BE49-F238E27FC236}">
              <a16:creationId xmlns:a16="http://schemas.microsoft.com/office/drawing/2014/main" id="{7BF7818C-A7AD-4709-8F19-727D00A412CD}"/>
            </a:ext>
          </a:extLst>
        </xdr:cNvPr>
        <xdr:cNvCxnSpPr/>
      </xdr:nvCxnSpPr>
      <xdr:spPr>
        <a:xfrm>
          <a:off x="2908300" y="6281057"/>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170724</xdr:rowOff>
    </xdr:from>
    <xdr:to>
      <xdr:col>10</xdr:col>
      <xdr:colOff>165100</xdr:colOff>
      <xdr:row>36</xdr:row>
      <xdr:rowOff>100874</xdr:rowOff>
    </xdr:to>
    <xdr:sp macro="" textlink="">
      <xdr:nvSpPr>
        <xdr:cNvPr id="81" name="楕円 80">
          <a:extLst>
            <a:ext uri="{FF2B5EF4-FFF2-40B4-BE49-F238E27FC236}">
              <a16:creationId xmlns:a16="http://schemas.microsoft.com/office/drawing/2014/main" id="{0F19730D-DCBB-47B0-A69E-304028689D2B}"/>
            </a:ext>
          </a:extLst>
        </xdr:cNvPr>
        <xdr:cNvSpPr/>
      </xdr:nvSpPr>
      <xdr:spPr>
        <a:xfrm>
          <a:off x="1968500" y="617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50074</xdr:rowOff>
    </xdr:from>
    <xdr:to>
      <xdr:col>15</xdr:col>
      <xdr:colOff>50800</xdr:colOff>
      <xdr:row>36</xdr:row>
      <xdr:rowOff>108857</xdr:rowOff>
    </xdr:to>
    <xdr:cxnSp macro="">
      <xdr:nvCxnSpPr>
        <xdr:cNvPr id="82" name="直線コネクタ 81">
          <a:extLst>
            <a:ext uri="{FF2B5EF4-FFF2-40B4-BE49-F238E27FC236}">
              <a16:creationId xmlns:a16="http://schemas.microsoft.com/office/drawing/2014/main" id="{21B954DA-1C60-4D81-9C9E-5B3B21797853}"/>
            </a:ext>
          </a:extLst>
        </xdr:cNvPr>
        <xdr:cNvCxnSpPr/>
      </xdr:nvCxnSpPr>
      <xdr:spPr>
        <a:xfrm>
          <a:off x="2019300" y="622227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111942</xdr:rowOff>
    </xdr:from>
    <xdr:to>
      <xdr:col>6</xdr:col>
      <xdr:colOff>38100</xdr:colOff>
      <xdr:row>36</xdr:row>
      <xdr:rowOff>42092</xdr:rowOff>
    </xdr:to>
    <xdr:sp macro="" textlink="">
      <xdr:nvSpPr>
        <xdr:cNvPr id="83" name="楕円 82">
          <a:extLst>
            <a:ext uri="{FF2B5EF4-FFF2-40B4-BE49-F238E27FC236}">
              <a16:creationId xmlns:a16="http://schemas.microsoft.com/office/drawing/2014/main" id="{02E9CBFF-1AF8-406C-8884-240047432CEC}"/>
            </a:ext>
          </a:extLst>
        </xdr:cNvPr>
        <xdr:cNvSpPr/>
      </xdr:nvSpPr>
      <xdr:spPr>
        <a:xfrm>
          <a:off x="1079500" y="611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162742</xdr:rowOff>
    </xdr:from>
    <xdr:to>
      <xdr:col>10</xdr:col>
      <xdr:colOff>114300</xdr:colOff>
      <xdr:row>36</xdr:row>
      <xdr:rowOff>50074</xdr:rowOff>
    </xdr:to>
    <xdr:cxnSp macro="">
      <xdr:nvCxnSpPr>
        <xdr:cNvPr id="84" name="直線コネクタ 83">
          <a:extLst>
            <a:ext uri="{FF2B5EF4-FFF2-40B4-BE49-F238E27FC236}">
              <a16:creationId xmlns:a16="http://schemas.microsoft.com/office/drawing/2014/main" id="{2DA42F6D-B38D-4FD0-BE1E-AC88EADF4A4D}"/>
            </a:ext>
          </a:extLst>
        </xdr:cNvPr>
        <xdr:cNvCxnSpPr/>
      </xdr:nvCxnSpPr>
      <xdr:spPr>
        <a:xfrm>
          <a:off x="1130300" y="6163492"/>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27594</xdr:rowOff>
    </xdr:from>
    <xdr:ext cx="405111" cy="259045"/>
    <xdr:sp macro="" textlink="">
      <xdr:nvSpPr>
        <xdr:cNvPr id="85" name="n_1aveValue【道路】&#10;有形固定資産減価償却率">
          <a:extLst>
            <a:ext uri="{FF2B5EF4-FFF2-40B4-BE49-F238E27FC236}">
              <a16:creationId xmlns:a16="http://schemas.microsoft.com/office/drawing/2014/main" id="{ED7A998E-6113-4256-BB34-87A32E794250}"/>
            </a:ext>
          </a:extLst>
        </xdr:cNvPr>
        <xdr:cNvSpPr txBox="1"/>
      </xdr:nvSpPr>
      <xdr:spPr>
        <a:xfrm>
          <a:off x="3582044" y="602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163847</xdr:rowOff>
    </xdr:from>
    <xdr:ext cx="405111" cy="259045"/>
    <xdr:sp macro="" textlink="">
      <xdr:nvSpPr>
        <xdr:cNvPr id="86" name="n_2aveValue【道路】&#10;有形固定資産減価償却率">
          <a:extLst>
            <a:ext uri="{FF2B5EF4-FFF2-40B4-BE49-F238E27FC236}">
              <a16:creationId xmlns:a16="http://schemas.microsoft.com/office/drawing/2014/main" id="{C425857C-CEDC-49C1-8879-583860A9524E}"/>
            </a:ext>
          </a:extLst>
        </xdr:cNvPr>
        <xdr:cNvSpPr txBox="1"/>
      </xdr:nvSpPr>
      <xdr:spPr>
        <a:xfrm>
          <a:off x="2705744"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160581</xdr:rowOff>
    </xdr:from>
    <xdr:ext cx="405111" cy="259045"/>
    <xdr:sp macro="" textlink="">
      <xdr:nvSpPr>
        <xdr:cNvPr id="87" name="n_3aveValue【道路】&#10;有形固定資産減価償却率">
          <a:extLst>
            <a:ext uri="{FF2B5EF4-FFF2-40B4-BE49-F238E27FC236}">
              <a16:creationId xmlns:a16="http://schemas.microsoft.com/office/drawing/2014/main" id="{736AD152-424E-4CA8-8339-1760E061BDF6}"/>
            </a:ext>
          </a:extLst>
        </xdr:cNvPr>
        <xdr:cNvSpPr txBox="1"/>
      </xdr:nvSpPr>
      <xdr:spPr>
        <a:xfrm>
          <a:off x="1816744" y="6332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48821</xdr:rowOff>
    </xdr:from>
    <xdr:ext cx="405111" cy="259045"/>
    <xdr:sp macro="" textlink="">
      <xdr:nvSpPr>
        <xdr:cNvPr id="88" name="n_4aveValue【道路】&#10;有形固定資産減価償却率">
          <a:extLst>
            <a:ext uri="{FF2B5EF4-FFF2-40B4-BE49-F238E27FC236}">
              <a16:creationId xmlns:a16="http://schemas.microsoft.com/office/drawing/2014/main" id="{D8688552-845F-4979-9AC2-EC4EDDC8FB4A}"/>
            </a:ext>
          </a:extLst>
        </xdr:cNvPr>
        <xdr:cNvSpPr txBox="1"/>
      </xdr:nvSpPr>
      <xdr:spPr>
        <a:xfrm>
          <a:off x="927744" y="587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38117</xdr:rowOff>
    </xdr:from>
    <xdr:ext cx="405111" cy="259045"/>
    <xdr:sp macro="" textlink="">
      <xdr:nvSpPr>
        <xdr:cNvPr id="89" name="n_1mainValue【道路】&#10;有形固定資産減価償却率">
          <a:extLst>
            <a:ext uri="{FF2B5EF4-FFF2-40B4-BE49-F238E27FC236}">
              <a16:creationId xmlns:a16="http://schemas.microsoft.com/office/drawing/2014/main" id="{CE0F2E86-4DCD-489D-9FA8-BF8CA71897B7}"/>
            </a:ext>
          </a:extLst>
        </xdr:cNvPr>
        <xdr:cNvSpPr txBox="1"/>
      </xdr:nvSpPr>
      <xdr:spPr>
        <a:xfrm>
          <a:off x="3582044" y="638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4734</xdr:rowOff>
    </xdr:from>
    <xdr:ext cx="405111" cy="259045"/>
    <xdr:sp macro="" textlink="">
      <xdr:nvSpPr>
        <xdr:cNvPr id="90" name="n_2mainValue【道路】&#10;有形固定資産減価償却率">
          <a:extLst>
            <a:ext uri="{FF2B5EF4-FFF2-40B4-BE49-F238E27FC236}">
              <a16:creationId xmlns:a16="http://schemas.microsoft.com/office/drawing/2014/main" id="{1403446C-7123-4B54-A210-ABEAF71279AF}"/>
            </a:ext>
          </a:extLst>
        </xdr:cNvPr>
        <xdr:cNvSpPr txBox="1"/>
      </xdr:nvSpPr>
      <xdr:spPr>
        <a:xfrm>
          <a:off x="2705744" y="600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117401</xdr:rowOff>
    </xdr:from>
    <xdr:ext cx="405111" cy="259045"/>
    <xdr:sp macro="" textlink="">
      <xdr:nvSpPr>
        <xdr:cNvPr id="91" name="n_3mainValue【道路】&#10;有形固定資産減価償却率">
          <a:extLst>
            <a:ext uri="{FF2B5EF4-FFF2-40B4-BE49-F238E27FC236}">
              <a16:creationId xmlns:a16="http://schemas.microsoft.com/office/drawing/2014/main" id="{E84C5E50-3A3A-4081-91F4-53C28BB40FB4}"/>
            </a:ext>
          </a:extLst>
        </xdr:cNvPr>
        <xdr:cNvSpPr txBox="1"/>
      </xdr:nvSpPr>
      <xdr:spPr>
        <a:xfrm>
          <a:off x="1816744" y="594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33219</xdr:rowOff>
    </xdr:from>
    <xdr:ext cx="405111" cy="259045"/>
    <xdr:sp macro="" textlink="">
      <xdr:nvSpPr>
        <xdr:cNvPr id="92" name="n_4mainValue【道路】&#10;有形固定資産減価償却率">
          <a:extLst>
            <a:ext uri="{FF2B5EF4-FFF2-40B4-BE49-F238E27FC236}">
              <a16:creationId xmlns:a16="http://schemas.microsoft.com/office/drawing/2014/main" id="{2B58CA2B-9212-48BC-BEAB-9F2ECC79E2FF}"/>
            </a:ext>
          </a:extLst>
        </xdr:cNvPr>
        <xdr:cNvSpPr txBox="1"/>
      </xdr:nvSpPr>
      <xdr:spPr>
        <a:xfrm>
          <a:off x="927744" y="620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1F3A61AB-3F20-41D0-85AD-B4B3C27362F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7AB6676B-4DAE-4DA3-8F35-2C638A1D023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798FD233-7634-4606-B255-4899F6E8FEE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23568128-CAEF-43BF-BFFF-AD8C96B43BB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E2DF191A-3F2E-4E7C-80F7-B6BA04EA1E8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22FE2300-04C2-487A-A4CF-28FE6D22366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C3EF94AB-D4EC-4A2F-82DB-D1AEA094226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19FADB39-D8F4-4BD4-8640-7B0DE59780C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C83DC43A-F886-4B74-853D-9F79428F609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F7823108-9E56-416C-8DC2-050D8155FC8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06365E3B-7CA7-42E3-BBF1-B091023E4CA9}"/>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4" name="直線コネクタ 103">
          <a:extLst>
            <a:ext uri="{FF2B5EF4-FFF2-40B4-BE49-F238E27FC236}">
              <a16:creationId xmlns:a16="http://schemas.microsoft.com/office/drawing/2014/main" id="{83B7DE7D-6B83-4947-BF2F-A2F73F76BBB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5" name="テキスト ボックス 104">
          <a:extLst>
            <a:ext uri="{FF2B5EF4-FFF2-40B4-BE49-F238E27FC236}">
              <a16:creationId xmlns:a16="http://schemas.microsoft.com/office/drawing/2014/main" id="{1A58CFFD-3873-4B6C-8CFB-A8E2A94001C8}"/>
            </a:ext>
          </a:extLst>
        </xdr:cNvPr>
        <xdr:cNvSpPr txBox="1"/>
      </xdr:nvSpPr>
      <xdr:spPr>
        <a:xfrm>
          <a:off x="6072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6" name="直線コネクタ 105">
          <a:extLst>
            <a:ext uri="{FF2B5EF4-FFF2-40B4-BE49-F238E27FC236}">
              <a16:creationId xmlns:a16="http://schemas.microsoft.com/office/drawing/2014/main" id="{336DD19A-FC7D-48F2-87EF-D781A7E18C1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7" name="テキスト ボックス 106">
          <a:extLst>
            <a:ext uri="{FF2B5EF4-FFF2-40B4-BE49-F238E27FC236}">
              <a16:creationId xmlns:a16="http://schemas.microsoft.com/office/drawing/2014/main" id="{2A724C71-275C-4095-ABF2-9FBA02E03561}"/>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8" name="直線コネクタ 107">
          <a:extLst>
            <a:ext uri="{FF2B5EF4-FFF2-40B4-BE49-F238E27FC236}">
              <a16:creationId xmlns:a16="http://schemas.microsoft.com/office/drawing/2014/main" id="{38621797-6ACF-4B62-AAF8-C10A617687C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9" name="テキスト ボックス 108">
          <a:extLst>
            <a:ext uri="{FF2B5EF4-FFF2-40B4-BE49-F238E27FC236}">
              <a16:creationId xmlns:a16="http://schemas.microsoft.com/office/drawing/2014/main" id="{787C1038-37BD-4442-BB1F-D249B4FB84E3}"/>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10" name="直線コネクタ 109">
          <a:extLst>
            <a:ext uri="{FF2B5EF4-FFF2-40B4-BE49-F238E27FC236}">
              <a16:creationId xmlns:a16="http://schemas.microsoft.com/office/drawing/2014/main" id="{766D2014-D4C1-4BFB-A972-51A19E4730F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11" name="テキスト ボックス 110">
          <a:extLst>
            <a:ext uri="{FF2B5EF4-FFF2-40B4-BE49-F238E27FC236}">
              <a16:creationId xmlns:a16="http://schemas.microsoft.com/office/drawing/2014/main" id="{C894301E-7491-4715-B1E8-01715AE7FBDE}"/>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2" name="直線コネクタ 111">
          <a:extLst>
            <a:ext uri="{FF2B5EF4-FFF2-40B4-BE49-F238E27FC236}">
              <a16:creationId xmlns:a16="http://schemas.microsoft.com/office/drawing/2014/main" id="{E179FDB0-879D-4F22-8D2A-81112C58DF7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3" name="テキスト ボックス 112">
          <a:extLst>
            <a:ext uri="{FF2B5EF4-FFF2-40B4-BE49-F238E27FC236}">
              <a16:creationId xmlns:a16="http://schemas.microsoft.com/office/drawing/2014/main" id="{91FFF3DF-02C6-4B85-9833-CEBB29C3F4D4}"/>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56F612BD-80CC-4B68-BFD7-164B54BF8F4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a:extLst>
            <a:ext uri="{FF2B5EF4-FFF2-40B4-BE49-F238E27FC236}">
              <a16:creationId xmlns:a16="http://schemas.microsoft.com/office/drawing/2014/main" id="{5E8CFC69-0500-4F11-94C3-BE752F5A76CD}"/>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a:extLst>
            <a:ext uri="{FF2B5EF4-FFF2-40B4-BE49-F238E27FC236}">
              <a16:creationId xmlns:a16="http://schemas.microsoft.com/office/drawing/2014/main" id="{91F84150-8AF3-4DB8-853B-60AB24E44FB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15792</xdr:rowOff>
    </xdr:from>
    <xdr:to>
      <xdr:col>54</xdr:col>
      <xdr:colOff>189865</xdr:colOff>
      <xdr:row>42</xdr:row>
      <xdr:rowOff>114662</xdr:rowOff>
    </xdr:to>
    <xdr:cxnSp macro="">
      <xdr:nvCxnSpPr>
        <xdr:cNvPr id="117" name="直線コネクタ 116">
          <a:extLst>
            <a:ext uri="{FF2B5EF4-FFF2-40B4-BE49-F238E27FC236}">
              <a16:creationId xmlns:a16="http://schemas.microsoft.com/office/drawing/2014/main" id="{955471D0-B4CA-4E06-BD44-27272F5AF3DF}"/>
            </a:ext>
          </a:extLst>
        </xdr:cNvPr>
        <xdr:cNvCxnSpPr/>
      </xdr:nvCxnSpPr>
      <xdr:spPr>
        <a:xfrm flipV="1">
          <a:off x="10476865" y="5845092"/>
          <a:ext cx="0" cy="1470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118489</xdr:rowOff>
    </xdr:from>
    <xdr:ext cx="534377" cy="259045"/>
    <xdr:sp macro="" textlink="">
      <xdr:nvSpPr>
        <xdr:cNvPr id="118" name="【道路】&#10;一人当たり延長最小値テキスト">
          <a:extLst>
            <a:ext uri="{FF2B5EF4-FFF2-40B4-BE49-F238E27FC236}">
              <a16:creationId xmlns:a16="http://schemas.microsoft.com/office/drawing/2014/main" id="{A8AC0158-43DB-433C-A084-BF02106F7646}"/>
            </a:ext>
          </a:extLst>
        </xdr:cNvPr>
        <xdr:cNvSpPr txBox="1"/>
      </xdr:nvSpPr>
      <xdr:spPr>
        <a:xfrm>
          <a:off x="10515600" y="731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114662</xdr:rowOff>
    </xdr:from>
    <xdr:to>
      <xdr:col>55</xdr:col>
      <xdr:colOff>88900</xdr:colOff>
      <xdr:row>42</xdr:row>
      <xdr:rowOff>114662</xdr:rowOff>
    </xdr:to>
    <xdr:cxnSp macro="">
      <xdr:nvCxnSpPr>
        <xdr:cNvPr id="119" name="直線コネクタ 118">
          <a:extLst>
            <a:ext uri="{FF2B5EF4-FFF2-40B4-BE49-F238E27FC236}">
              <a16:creationId xmlns:a16="http://schemas.microsoft.com/office/drawing/2014/main" id="{E726F3F8-450D-442D-95C7-3B92B1356DA1}"/>
            </a:ext>
          </a:extLst>
        </xdr:cNvPr>
        <xdr:cNvCxnSpPr/>
      </xdr:nvCxnSpPr>
      <xdr:spPr>
        <a:xfrm>
          <a:off x="10388600" y="7315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133919</xdr:rowOff>
    </xdr:from>
    <xdr:ext cx="534377" cy="259045"/>
    <xdr:sp macro="" textlink="">
      <xdr:nvSpPr>
        <xdr:cNvPr id="120" name="【道路】&#10;一人当たり延長最大値テキスト">
          <a:extLst>
            <a:ext uri="{FF2B5EF4-FFF2-40B4-BE49-F238E27FC236}">
              <a16:creationId xmlns:a16="http://schemas.microsoft.com/office/drawing/2014/main" id="{8603BDE2-5BF4-473E-9DE0-42784A71E702}"/>
            </a:ext>
          </a:extLst>
        </xdr:cNvPr>
        <xdr:cNvSpPr txBox="1"/>
      </xdr:nvSpPr>
      <xdr:spPr>
        <a:xfrm>
          <a:off x="10515600" y="562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15792</xdr:rowOff>
    </xdr:from>
    <xdr:to>
      <xdr:col>55</xdr:col>
      <xdr:colOff>88900</xdr:colOff>
      <xdr:row>34</xdr:row>
      <xdr:rowOff>15792</xdr:rowOff>
    </xdr:to>
    <xdr:cxnSp macro="">
      <xdr:nvCxnSpPr>
        <xdr:cNvPr id="121" name="直線コネクタ 120">
          <a:extLst>
            <a:ext uri="{FF2B5EF4-FFF2-40B4-BE49-F238E27FC236}">
              <a16:creationId xmlns:a16="http://schemas.microsoft.com/office/drawing/2014/main" id="{995ABCC8-4ED6-4949-9C8F-0C24945A63A4}"/>
            </a:ext>
          </a:extLst>
        </xdr:cNvPr>
        <xdr:cNvCxnSpPr/>
      </xdr:nvCxnSpPr>
      <xdr:spPr>
        <a:xfrm>
          <a:off x="10388600" y="584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141717</xdr:rowOff>
    </xdr:from>
    <xdr:ext cx="534377" cy="259045"/>
    <xdr:sp macro="" textlink="">
      <xdr:nvSpPr>
        <xdr:cNvPr id="122" name="【道路】&#10;一人当たり延長平均値テキスト">
          <a:extLst>
            <a:ext uri="{FF2B5EF4-FFF2-40B4-BE49-F238E27FC236}">
              <a16:creationId xmlns:a16="http://schemas.microsoft.com/office/drawing/2014/main" id="{C9D761F5-B736-4D84-A65C-F28E996F4CCB}"/>
            </a:ext>
          </a:extLst>
        </xdr:cNvPr>
        <xdr:cNvSpPr txBox="1"/>
      </xdr:nvSpPr>
      <xdr:spPr>
        <a:xfrm>
          <a:off x="10515600" y="66568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118840</xdr:rowOff>
    </xdr:from>
    <xdr:to>
      <xdr:col>55</xdr:col>
      <xdr:colOff>50800</xdr:colOff>
      <xdr:row>40</xdr:row>
      <xdr:rowOff>48990</xdr:rowOff>
    </xdr:to>
    <xdr:sp macro="" textlink="">
      <xdr:nvSpPr>
        <xdr:cNvPr id="123" name="フローチャート: 判断 122">
          <a:extLst>
            <a:ext uri="{FF2B5EF4-FFF2-40B4-BE49-F238E27FC236}">
              <a16:creationId xmlns:a16="http://schemas.microsoft.com/office/drawing/2014/main" id="{63D5F316-6C08-4D8C-AD00-56E99BF688E2}"/>
            </a:ext>
          </a:extLst>
        </xdr:cNvPr>
        <xdr:cNvSpPr/>
      </xdr:nvSpPr>
      <xdr:spPr>
        <a:xfrm>
          <a:off x="10426700" y="680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136690</xdr:rowOff>
    </xdr:from>
    <xdr:to>
      <xdr:col>50</xdr:col>
      <xdr:colOff>165100</xdr:colOff>
      <xdr:row>40</xdr:row>
      <xdr:rowOff>66840</xdr:rowOff>
    </xdr:to>
    <xdr:sp macro="" textlink="">
      <xdr:nvSpPr>
        <xdr:cNvPr id="124" name="フローチャート: 判断 123">
          <a:extLst>
            <a:ext uri="{FF2B5EF4-FFF2-40B4-BE49-F238E27FC236}">
              <a16:creationId xmlns:a16="http://schemas.microsoft.com/office/drawing/2014/main" id="{F910F1E8-3832-4D0D-B9FB-7731A56C51C9}"/>
            </a:ext>
          </a:extLst>
        </xdr:cNvPr>
        <xdr:cNvSpPr/>
      </xdr:nvSpPr>
      <xdr:spPr>
        <a:xfrm>
          <a:off x="9588500" y="682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143510</xdr:rowOff>
    </xdr:from>
    <xdr:to>
      <xdr:col>46</xdr:col>
      <xdr:colOff>38100</xdr:colOff>
      <xdr:row>40</xdr:row>
      <xdr:rowOff>73660</xdr:rowOff>
    </xdr:to>
    <xdr:sp macro="" textlink="">
      <xdr:nvSpPr>
        <xdr:cNvPr id="125" name="フローチャート: 判断 124">
          <a:extLst>
            <a:ext uri="{FF2B5EF4-FFF2-40B4-BE49-F238E27FC236}">
              <a16:creationId xmlns:a16="http://schemas.microsoft.com/office/drawing/2014/main" id="{ECC01CF4-40E0-4061-8F89-A8947E5EF2BF}"/>
            </a:ext>
          </a:extLst>
        </xdr:cNvPr>
        <xdr:cNvSpPr/>
      </xdr:nvSpPr>
      <xdr:spPr>
        <a:xfrm>
          <a:off x="8699500" y="683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155949</xdr:rowOff>
    </xdr:from>
    <xdr:to>
      <xdr:col>41</xdr:col>
      <xdr:colOff>101600</xdr:colOff>
      <xdr:row>40</xdr:row>
      <xdr:rowOff>86099</xdr:rowOff>
    </xdr:to>
    <xdr:sp macro="" textlink="">
      <xdr:nvSpPr>
        <xdr:cNvPr id="126" name="フローチャート: 判断 125">
          <a:extLst>
            <a:ext uri="{FF2B5EF4-FFF2-40B4-BE49-F238E27FC236}">
              <a16:creationId xmlns:a16="http://schemas.microsoft.com/office/drawing/2014/main" id="{B787E90E-77D3-4022-8EF4-E1F72DA32FB5}"/>
            </a:ext>
          </a:extLst>
        </xdr:cNvPr>
        <xdr:cNvSpPr/>
      </xdr:nvSpPr>
      <xdr:spPr>
        <a:xfrm>
          <a:off x="7810500" y="6842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170732</xdr:rowOff>
    </xdr:from>
    <xdr:to>
      <xdr:col>36</xdr:col>
      <xdr:colOff>165100</xdr:colOff>
      <xdr:row>40</xdr:row>
      <xdr:rowOff>100882</xdr:rowOff>
    </xdr:to>
    <xdr:sp macro="" textlink="">
      <xdr:nvSpPr>
        <xdr:cNvPr id="127" name="フローチャート: 判断 126">
          <a:extLst>
            <a:ext uri="{FF2B5EF4-FFF2-40B4-BE49-F238E27FC236}">
              <a16:creationId xmlns:a16="http://schemas.microsoft.com/office/drawing/2014/main" id="{3026B250-EACF-4FA3-A325-7E010523077F}"/>
            </a:ext>
          </a:extLst>
        </xdr:cNvPr>
        <xdr:cNvSpPr/>
      </xdr:nvSpPr>
      <xdr:spPr>
        <a:xfrm>
          <a:off x="6921500" y="6857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EBB558E-BB79-4E48-962E-993B52CBF8A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E5AB7A9-1AF4-4224-AFBD-5FF79E0D745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4DD460F-9836-4855-B727-035ED51B3A9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F9BFCCE-1C66-497B-AF28-4894BE4544C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339531E8-0F18-432F-AA9F-E308772A8CD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42</xdr:row>
      <xdr:rowOff>56909</xdr:rowOff>
    </xdr:from>
    <xdr:to>
      <xdr:col>55</xdr:col>
      <xdr:colOff>50800</xdr:colOff>
      <xdr:row>42</xdr:row>
      <xdr:rowOff>158509</xdr:rowOff>
    </xdr:to>
    <xdr:sp macro="" textlink="">
      <xdr:nvSpPr>
        <xdr:cNvPr id="133" name="楕円 132">
          <a:extLst>
            <a:ext uri="{FF2B5EF4-FFF2-40B4-BE49-F238E27FC236}">
              <a16:creationId xmlns:a16="http://schemas.microsoft.com/office/drawing/2014/main" id="{A689BF19-2220-4009-846B-BF6669543EC6}"/>
            </a:ext>
          </a:extLst>
        </xdr:cNvPr>
        <xdr:cNvSpPr/>
      </xdr:nvSpPr>
      <xdr:spPr>
        <a:xfrm>
          <a:off x="10426700" y="725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143286</xdr:rowOff>
    </xdr:from>
    <xdr:ext cx="534377" cy="259045"/>
    <xdr:sp macro="" textlink="">
      <xdr:nvSpPr>
        <xdr:cNvPr id="134" name="【道路】&#10;一人当たり延長該当値テキスト">
          <a:extLst>
            <a:ext uri="{FF2B5EF4-FFF2-40B4-BE49-F238E27FC236}">
              <a16:creationId xmlns:a16="http://schemas.microsoft.com/office/drawing/2014/main" id="{54BCE3AD-CC18-4F24-95AF-891717A70D6D}"/>
            </a:ext>
          </a:extLst>
        </xdr:cNvPr>
        <xdr:cNvSpPr txBox="1"/>
      </xdr:nvSpPr>
      <xdr:spPr>
        <a:xfrm>
          <a:off x="10515600" y="7172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42</xdr:row>
      <xdr:rowOff>54775</xdr:rowOff>
    </xdr:from>
    <xdr:to>
      <xdr:col>50</xdr:col>
      <xdr:colOff>165100</xdr:colOff>
      <xdr:row>42</xdr:row>
      <xdr:rowOff>156375</xdr:rowOff>
    </xdr:to>
    <xdr:sp macro="" textlink="">
      <xdr:nvSpPr>
        <xdr:cNvPr id="135" name="楕円 134">
          <a:extLst>
            <a:ext uri="{FF2B5EF4-FFF2-40B4-BE49-F238E27FC236}">
              <a16:creationId xmlns:a16="http://schemas.microsoft.com/office/drawing/2014/main" id="{84B26E04-23C7-45FC-85E0-88E39EB30258}"/>
            </a:ext>
          </a:extLst>
        </xdr:cNvPr>
        <xdr:cNvSpPr/>
      </xdr:nvSpPr>
      <xdr:spPr>
        <a:xfrm>
          <a:off x="9588500" y="725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105575</xdr:rowOff>
    </xdr:from>
    <xdr:to>
      <xdr:col>55</xdr:col>
      <xdr:colOff>0</xdr:colOff>
      <xdr:row>42</xdr:row>
      <xdr:rowOff>107709</xdr:rowOff>
    </xdr:to>
    <xdr:cxnSp macro="">
      <xdr:nvCxnSpPr>
        <xdr:cNvPr id="136" name="直線コネクタ 135">
          <a:extLst>
            <a:ext uri="{FF2B5EF4-FFF2-40B4-BE49-F238E27FC236}">
              <a16:creationId xmlns:a16="http://schemas.microsoft.com/office/drawing/2014/main" id="{8E790E22-0826-4EB8-A16C-4A8D6ED9B3DF}"/>
            </a:ext>
          </a:extLst>
        </xdr:cNvPr>
        <xdr:cNvCxnSpPr/>
      </xdr:nvCxnSpPr>
      <xdr:spPr>
        <a:xfrm>
          <a:off x="9639300" y="7306475"/>
          <a:ext cx="838200" cy="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42</xdr:row>
      <xdr:rowOff>60833</xdr:rowOff>
    </xdr:from>
    <xdr:to>
      <xdr:col>46</xdr:col>
      <xdr:colOff>38100</xdr:colOff>
      <xdr:row>42</xdr:row>
      <xdr:rowOff>162433</xdr:rowOff>
    </xdr:to>
    <xdr:sp macro="" textlink="">
      <xdr:nvSpPr>
        <xdr:cNvPr id="137" name="楕円 136">
          <a:extLst>
            <a:ext uri="{FF2B5EF4-FFF2-40B4-BE49-F238E27FC236}">
              <a16:creationId xmlns:a16="http://schemas.microsoft.com/office/drawing/2014/main" id="{D9E921D4-34B3-4061-ABDA-2D6F093B2BA6}"/>
            </a:ext>
          </a:extLst>
        </xdr:cNvPr>
        <xdr:cNvSpPr/>
      </xdr:nvSpPr>
      <xdr:spPr>
        <a:xfrm>
          <a:off x="8699500" y="7261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105575</xdr:rowOff>
    </xdr:from>
    <xdr:to>
      <xdr:col>50</xdr:col>
      <xdr:colOff>114300</xdr:colOff>
      <xdr:row>42</xdr:row>
      <xdr:rowOff>111633</xdr:rowOff>
    </xdr:to>
    <xdr:cxnSp macro="">
      <xdr:nvCxnSpPr>
        <xdr:cNvPr id="138" name="直線コネクタ 137">
          <a:extLst>
            <a:ext uri="{FF2B5EF4-FFF2-40B4-BE49-F238E27FC236}">
              <a16:creationId xmlns:a16="http://schemas.microsoft.com/office/drawing/2014/main" id="{E881055D-2BB0-4F1F-9285-0A2857CF54D4}"/>
            </a:ext>
          </a:extLst>
        </xdr:cNvPr>
        <xdr:cNvCxnSpPr/>
      </xdr:nvCxnSpPr>
      <xdr:spPr>
        <a:xfrm flipV="1">
          <a:off x="8750300" y="7306475"/>
          <a:ext cx="889000" cy="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42</xdr:row>
      <xdr:rowOff>76454</xdr:rowOff>
    </xdr:from>
    <xdr:to>
      <xdr:col>41</xdr:col>
      <xdr:colOff>101600</xdr:colOff>
      <xdr:row>43</xdr:row>
      <xdr:rowOff>6604</xdr:rowOff>
    </xdr:to>
    <xdr:sp macro="" textlink="">
      <xdr:nvSpPr>
        <xdr:cNvPr id="139" name="楕円 138">
          <a:extLst>
            <a:ext uri="{FF2B5EF4-FFF2-40B4-BE49-F238E27FC236}">
              <a16:creationId xmlns:a16="http://schemas.microsoft.com/office/drawing/2014/main" id="{67FFC344-FBF5-485F-AB6A-BAD3729C3839}"/>
            </a:ext>
          </a:extLst>
        </xdr:cNvPr>
        <xdr:cNvSpPr/>
      </xdr:nvSpPr>
      <xdr:spPr>
        <a:xfrm>
          <a:off x="7810500" y="727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111633</xdr:rowOff>
    </xdr:from>
    <xdr:to>
      <xdr:col>45</xdr:col>
      <xdr:colOff>177800</xdr:colOff>
      <xdr:row>42</xdr:row>
      <xdr:rowOff>127254</xdr:rowOff>
    </xdr:to>
    <xdr:cxnSp macro="">
      <xdr:nvCxnSpPr>
        <xdr:cNvPr id="140" name="直線コネクタ 139">
          <a:extLst>
            <a:ext uri="{FF2B5EF4-FFF2-40B4-BE49-F238E27FC236}">
              <a16:creationId xmlns:a16="http://schemas.microsoft.com/office/drawing/2014/main" id="{988C82BA-CF51-468A-A58C-B0B62B56C244}"/>
            </a:ext>
          </a:extLst>
        </xdr:cNvPr>
        <xdr:cNvCxnSpPr/>
      </xdr:nvCxnSpPr>
      <xdr:spPr>
        <a:xfrm flipV="1">
          <a:off x="7861300" y="7312533"/>
          <a:ext cx="8890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42</xdr:row>
      <xdr:rowOff>82188</xdr:rowOff>
    </xdr:from>
    <xdr:to>
      <xdr:col>36</xdr:col>
      <xdr:colOff>165100</xdr:colOff>
      <xdr:row>43</xdr:row>
      <xdr:rowOff>12338</xdr:rowOff>
    </xdr:to>
    <xdr:sp macro="" textlink="">
      <xdr:nvSpPr>
        <xdr:cNvPr id="141" name="楕円 140">
          <a:extLst>
            <a:ext uri="{FF2B5EF4-FFF2-40B4-BE49-F238E27FC236}">
              <a16:creationId xmlns:a16="http://schemas.microsoft.com/office/drawing/2014/main" id="{BDB2A06B-77B5-48C0-868E-A3A23E5107D8}"/>
            </a:ext>
          </a:extLst>
        </xdr:cNvPr>
        <xdr:cNvSpPr/>
      </xdr:nvSpPr>
      <xdr:spPr>
        <a:xfrm>
          <a:off x="6921500" y="728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127254</xdr:rowOff>
    </xdr:from>
    <xdr:to>
      <xdr:col>41</xdr:col>
      <xdr:colOff>50800</xdr:colOff>
      <xdr:row>42</xdr:row>
      <xdr:rowOff>132988</xdr:rowOff>
    </xdr:to>
    <xdr:cxnSp macro="">
      <xdr:nvCxnSpPr>
        <xdr:cNvPr id="142" name="直線コネクタ 141">
          <a:extLst>
            <a:ext uri="{FF2B5EF4-FFF2-40B4-BE49-F238E27FC236}">
              <a16:creationId xmlns:a16="http://schemas.microsoft.com/office/drawing/2014/main" id="{8094B759-58ED-41CF-BF04-6D0B2A2A9B5E}"/>
            </a:ext>
          </a:extLst>
        </xdr:cNvPr>
        <xdr:cNvCxnSpPr/>
      </xdr:nvCxnSpPr>
      <xdr:spPr>
        <a:xfrm flipV="1">
          <a:off x="6972300" y="7328154"/>
          <a:ext cx="889000" cy="5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83367</xdr:rowOff>
    </xdr:from>
    <xdr:ext cx="534377" cy="259045"/>
    <xdr:sp macro="" textlink="">
      <xdr:nvSpPr>
        <xdr:cNvPr id="143" name="n_1aveValue【道路】&#10;一人当たり延長">
          <a:extLst>
            <a:ext uri="{FF2B5EF4-FFF2-40B4-BE49-F238E27FC236}">
              <a16:creationId xmlns:a16="http://schemas.microsoft.com/office/drawing/2014/main" id="{2E3D0FA6-502A-489B-8D6E-C685FFBC123D}"/>
            </a:ext>
          </a:extLst>
        </xdr:cNvPr>
        <xdr:cNvSpPr txBox="1"/>
      </xdr:nvSpPr>
      <xdr:spPr>
        <a:xfrm>
          <a:off x="9359411" y="659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90187</xdr:rowOff>
    </xdr:from>
    <xdr:ext cx="534377" cy="259045"/>
    <xdr:sp macro="" textlink="">
      <xdr:nvSpPr>
        <xdr:cNvPr id="144" name="n_2aveValue【道路】&#10;一人当たり延長">
          <a:extLst>
            <a:ext uri="{FF2B5EF4-FFF2-40B4-BE49-F238E27FC236}">
              <a16:creationId xmlns:a16="http://schemas.microsoft.com/office/drawing/2014/main" id="{3274383A-32CF-4895-BF78-11198EB998DF}"/>
            </a:ext>
          </a:extLst>
        </xdr:cNvPr>
        <xdr:cNvSpPr txBox="1"/>
      </xdr:nvSpPr>
      <xdr:spPr>
        <a:xfrm>
          <a:off x="8483111" y="660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102626</xdr:rowOff>
    </xdr:from>
    <xdr:ext cx="534377" cy="259045"/>
    <xdr:sp macro="" textlink="">
      <xdr:nvSpPr>
        <xdr:cNvPr id="145" name="n_3aveValue【道路】&#10;一人当たり延長">
          <a:extLst>
            <a:ext uri="{FF2B5EF4-FFF2-40B4-BE49-F238E27FC236}">
              <a16:creationId xmlns:a16="http://schemas.microsoft.com/office/drawing/2014/main" id="{C05D6F89-86DE-4E51-A84B-D17935149AF0}"/>
            </a:ext>
          </a:extLst>
        </xdr:cNvPr>
        <xdr:cNvSpPr txBox="1"/>
      </xdr:nvSpPr>
      <xdr:spPr>
        <a:xfrm>
          <a:off x="7594111" y="661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117409</xdr:rowOff>
    </xdr:from>
    <xdr:ext cx="534377" cy="259045"/>
    <xdr:sp macro="" textlink="">
      <xdr:nvSpPr>
        <xdr:cNvPr id="146" name="n_4aveValue【道路】&#10;一人当たり延長">
          <a:extLst>
            <a:ext uri="{FF2B5EF4-FFF2-40B4-BE49-F238E27FC236}">
              <a16:creationId xmlns:a16="http://schemas.microsoft.com/office/drawing/2014/main" id="{BDBCF78B-D8A1-498E-8816-4EB034054F4B}"/>
            </a:ext>
          </a:extLst>
        </xdr:cNvPr>
        <xdr:cNvSpPr txBox="1"/>
      </xdr:nvSpPr>
      <xdr:spPr>
        <a:xfrm>
          <a:off x="6705111" y="6632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147502</xdr:rowOff>
    </xdr:from>
    <xdr:ext cx="534377" cy="259045"/>
    <xdr:sp macro="" textlink="">
      <xdr:nvSpPr>
        <xdr:cNvPr id="147" name="n_1mainValue【道路】&#10;一人当たり延長">
          <a:extLst>
            <a:ext uri="{FF2B5EF4-FFF2-40B4-BE49-F238E27FC236}">
              <a16:creationId xmlns:a16="http://schemas.microsoft.com/office/drawing/2014/main" id="{B38F06B9-79C4-4E64-9D77-49A5FADD76D3}"/>
            </a:ext>
          </a:extLst>
        </xdr:cNvPr>
        <xdr:cNvSpPr txBox="1"/>
      </xdr:nvSpPr>
      <xdr:spPr>
        <a:xfrm>
          <a:off x="9359411" y="7348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153560</xdr:rowOff>
    </xdr:from>
    <xdr:ext cx="534377" cy="259045"/>
    <xdr:sp macro="" textlink="">
      <xdr:nvSpPr>
        <xdr:cNvPr id="148" name="n_2mainValue【道路】&#10;一人当たり延長">
          <a:extLst>
            <a:ext uri="{FF2B5EF4-FFF2-40B4-BE49-F238E27FC236}">
              <a16:creationId xmlns:a16="http://schemas.microsoft.com/office/drawing/2014/main" id="{B16D76EA-AB7B-4F5E-BF7F-608FCEC52729}"/>
            </a:ext>
          </a:extLst>
        </xdr:cNvPr>
        <xdr:cNvSpPr txBox="1"/>
      </xdr:nvSpPr>
      <xdr:spPr>
        <a:xfrm>
          <a:off x="8483111" y="7354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169181</xdr:rowOff>
    </xdr:from>
    <xdr:ext cx="534377" cy="259045"/>
    <xdr:sp macro="" textlink="">
      <xdr:nvSpPr>
        <xdr:cNvPr id="149" name="n_3mainValue【道路】&#10;一人当たり延長">
          <a:extLst>
            <a:ext uri="{FF2B5EF4-FFF2-40B4-BE49-F238E27FC236}">
              <a16:creationId xmlns:a16="http://schemas.microsoft.com/office/drawing/2014/main" id="{56063696-228C-4376-821D-ED25EC69EBFF}"/>
            </a:ext>
          </a:extLst>
        </xdr:cNvPr>
        <xdr:cNvSpPr txBox="1"/>
      </xdr:nvSpPr>
      <xdr:spPr>
        <a:xfrm>
          <a:off x="7594111" y="7370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43</xdr:row>
      <xdr:rowOff>3465</xdr:rowOff>
    </xdr:from>
    <xdr:ext cx="534377" cy="259045"/>
    <xdr:sp macro="" textlink="">
      <xdr:nvSpPr>
        <xdr:cNvPr id="150" name="n_4mainValue【道路】&#10;一人当たり延長">
          <a:extLst>
            <a:ext uri="{FF2B5EF4-FFF2-40B4-BE49-F238E27FC236}">
              <a16:creationId xmlns:a16="http://schemas.microsoft.com/office/drawing/2014/main" id="{99C10155-FC9D-493E-8AE8-A32FF2E00D19}"/>
            </a:ext>
          </a:extLst>
        </xdr:cNvPr>
        <xdr:cNvSpPr txBox="1"/>
      </xdr:nvSpPr>
      <xdr:spPr>
        <a:xfrm>
          <a:off x="6705111" y="737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7DEA68D9-B24D-4937-BE4E-05A39F7FA41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211819F4-1AC3-40B5-BE20-0453D4D1E2A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AD50027E-EF7D-487C-8FA0-736C097D788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A1B3E698-B9EE-4D97-9BF9-89942D446BE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79B47ED-CF17-45FA-A790-B01D6AE4518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7AC2B5C0-18EC-411D-9A3E-8E0D3A758FD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F83049B0-881B-4101-A829-1F0274FAD91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46FA3098-7D4D-4DFC-B028-599A47305313}"/>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9" name="正方形/長方形 158">
          <a:extLst>
            <a:ext uri="{FF2B5EF4-FFF2-40B4-BE49-F238E27FC236}">
              <a16:creationId xmlns:a16="http://schemas.microsoft.com/office/drawing/2014/main" id="{70C69D13-B148-46BB-A21C-6D6DB96E6A6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0" name="正方形/長方形 159">
          <a:extLst>
            <a:ext uri="{FF2B5EF4-FFF2-40B4-BE49-F238E27FC236}">
              <a16:creationId xmlns:a16="http://schemas.microsoft.com/office/drawing/2014/main" id="{D0BAF732-3E59-4545-9ED1-C18935D073F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1" name="正方形/長方形 160">
          <a:extLst>
            <a:ext uri="{FF2B5EF4-FFF2-40B4-BE49-F238E27FC236}">
              <a16:creationId xmlns:a16="http://schemas.microsoft.com/office/drawing/2014/main" id="{2E2EDB36-F3D1-4628-AC58-F36231BEC28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2" name="正方形/長方形 161">
          <a:extLst>
            <a:ext uri="{FF2B5EF4-FFF2-40B4-BE49-F238E27FC236}">
              <a16:creationId xmlns:a16="http://schemas.microsoft.com/office/drawing/2014/main" id="{4C07E0A8-EAE1-4C6E-B615-AF40D35264C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3" name="正方形/長方形 162">
          <a:extLst>
            <a:ext uri="{FF2B5EF4-FFF2-40B4-BE49-F238E27FC236}">
              <a16:creationId xmlns:a16="http://schemas.microsoft.com/office/drawing/2014/main" id="{D1AC6ED5-D9AB-49E3-A4E8-BBD4B958F1B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4" name="正方形/長方形 163">
          <a:extLst>
            <a:ext uri="{FF2B5EF4-FFF2-40B4-BE49-F238E27FC236}">
              <a16:creationId xmlns:a16="http://schemas.microsoft.com/office/drawing/2014/main" id="{86075790-CA0E-42CF-A7B4-F21B58CA0DC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5" name="正方形/長方形 164">
          <a:extLst>
            <a:ext uri="{FF2B5EF4-FFF2-40B4-BE49-F238E27FC236}">
              <a16:creationId xmlns:a16="http://schemas.microsoft.com/office/drawing/2014/main" id="{27962AAC-27D9-4927-B55F-0F88825437C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6" name="正方形/長方形 165">
          <a:extLst>
            <a:ext uri="{FF2B5EF4-FFF2-40B4-BE49-F238E27FC236}">
              <a16:creationId xmlns:a16="http://schemas.microsoft.com/office/drawing/2014/main" id="{BB482A48-D570-47A2-98BB-17A00C50E74B}"/>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7" name="正方形/長方形 166">
          <a:extLst>
            <a:ext uri="{FF2B5EF4-FFF2-40B4-BE49-F238E27FC236}">
              <a16:creationId xmlns:a16="http://schemas.microsoft.com/office/drawing/2014/main" id="{E80CDDD9-EB2D-4E81-BADC-E4D12983888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8" name="正方形/長方形 167">
          <a:extLst>
            <a:ext uri="{FF2B5EF4-FFF2-40B4-BE49-F238E27FC236}">
              <a16:creationId xmlns:a16="http://schemas.microsoft.com/office/drawing/2014/main" id="{8254A7C6-E3CC-4CAB-A67F-D89E6E3DBB4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9" name="正方形/長方形 168">
          <a:extLst>
            <a:ext uri="{FF2B5EF4-FFF2-40B4-BE49-F238E27FC236}">
              <a16:creationId xmlns:a16="http://schemas.microsoft.com/office/drawing/2014/main" id="{53586C6F-A8AB-4379-A19A-D97EDEA784F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70" name="正方形/長方形 169">
          <a:extLst>
            <a:ext uri="{FF2B5EF4-FFF2-40B4-BE49-F238E27FC236}">
              <a16:creationId xmlns:a16="http://schemas.microsoft.com/office/drawing/2014/main" id="{2822A11F-5546-4C91-8BDD-8784C902A7E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1" name="正方形/長方形 170">
          <a:extLst>
            <a:ext uri="{FF2B5EF4-FFF2-40B4-BE49-F238E27FC236}">
              <a16:creationId xmlns:a16="http://schemas.microsoft.com/office/drawing/2014/main" id="{6301D931-8D03-4FD9-AC19-2AAF3CB81D3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2" name="正方形/長方形 171">
          <a:extLst>
            <a:ext uri="{FF2B5EF4-FFF2-40B4-BE49-F238E27FC236}">
              <a16:creationId xmlns:a16="http://schemas.microsoft.com/office/drawing/2014/main" id="{15BD2E60-B413-482F-8437-EFE957C194A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3" name="正方形/長方形 172">
          <a:extLst>
            <a:ext uri="{FF2B5EF4-FFF2-40B4-BE49-F238E27FC236}">
              <a16:creationId xmlns:a16="http://schemas.microsoft.com/office/drawing/2014/main" id="{D2AA2E02-0648-46AE-BD5D-B6F1CB25FEB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4" name="正方形/長方形 173">
          <a:extLst>
            <a:ext uri="{FF2B5EF4-FFF2-40B4-BE49-F238E27FC236}">
              <a16:creationId xmlns:a16="http://schemas.microsoft.com/office/drawing/2014/main" id="{D8BEE55F-D633-4929-BF0B-341B44A4027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5" name="テキスト ボックス 174">
          <a:extLst>
            <a:ext uri="{FF2B5EF4-FFF2-40B4-BE49-F238E27FC236}">
              <a16:creationId xmlns:a16="http://schemas.microsoft.com/office/drawing/2014/main" id="{00CE78C2-23E9-41A0-9E9D-3B3AAFF357C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6" name="直線コネクタ 175">
          <a:extLst>
            <a:ext uri="{FF2B5EF4-FFF2-40B4-BE49-F238E27FC236}">
              <a16:creationId xmlns:a16="http://schemas.microsoft.com/office/drawing/2014/main" id="{F04B5303-1BB1-4A95-80E1-580CB424906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7" name="テキスト ボックス 176">
          <a:extLst>
            <a:ext uri="{FF2B5EF4-FFF2-40B4-BE49-F238E27FC236}">
              <a16:creationId xmlns:a16="http://schemas.microsoft.com/office/drawing/2014/main" id="{DDD72B09-7DC3-48F6-A814-DC002EA9BA9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8" name="直線コネクタ 177">
          <a:extLst>
            <a:ext uri="{FF2B5EF4-FFF2-40B4-BE49-F238E27FC236}">
              <a16:creationId xmlns:a16="http://schemas.microsoft.com/office/drawing/2014/main" id="{5A9ADFF9-D684-4326-ADD0-947389547D62}"/>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9" name="テキスト ボックス 178">
          <a:extLst>
            <a:ext uri="{FF2B5EF4-FFF2-40B4-BE49-F238E27FC236}">
              <a16:creationId xmlns:a16="http://schemas.microsoft.com/office/drawing/2014/main" id="{4BF3E582-FD5A-44A5-A579-2D1A85063C9E}"/>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80" name="直線コネクタ 179">
          <a:extLst>
            <a:ext uri="{FF2B5EF4-FFF2-40B4-BE49-F238E27FC236}">
              <a16:creationId xmlns:a16="http://schemas.microsoft.com/office/drawing/2014/main" id="{647B8614-F1EE-4C07-B132-28EF42D1C52F}"/>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1" name="テキスト ボックス 180">
          <a:extLst>
            <a:ext uri="{FF2B5EF4-FFF2-40B4-BE49-F238E27FC236}">
              <a16:creationId xmlns:a16="http://schemas.microsoft.com/office/drawing/2014/main" id="{AAA70489-8564-428B-8325-9ABC435A3F31}"/>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2" name="直線コネクタ 181">
          <a:extLst>
            <a:ext uri="{FF2B5EF4-FFF2-40B4-BE49-F238E27FC236}">
              <a16:creationId xmlns:a16="http://schemas.microsoft.com/office/drawing/2014/main" id="{4FC85559-D214-4098-8EB2-7F93FC43084E}"/>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3" name="テキスト ボックス 182">
          <a:extLst>
            <a:ext uri="{FF2B5EF4-FFF2-40B4-BE49-F238E27FC236}">
              <a16:creationId xmlns:a16="http://schemas.microsoft.com/office/drawing/2014/main" id="{5DB52E8F-67B1-4009-A7CB-424A2A96C68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4" name="直線コネクタ 183">
          <a:extLst>
            <a:ext uri="{FF2B5EF4-FFF2-40B4-BE49-F238E27FC236}">
              <a16:creationId xmlns:a16="http://schemas.microsoft.com/office/drawing/2014/main" id="{53FE8677-7538-4682-90CE-030FDE1368C6}"/>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5" name="テキスト ボックス 184">
          <a:extLst>
            <a:ext uri="{FF2B5EF4-FFF2-40B4-BE49-F238E27FC236}">
              <a16:creationId xmlns:a16="http://schemas.microsoft.com/office/drawing/2014/main" id="{9A451FD3-58B6-440D-9AFB-5581A9BF7485}"/>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6" name="直線コネクタ 185">
          <a:extLst>
            <a:ext uri="{FF2B5EF4-FFF2-40B4-BE49-F238E27FC236}">
              <a16:creationId xmlns:a16="http://schemas.microsoft.com/office/drawing/2014/main" id="{08846995-E3B2-44C6-8452-E30E5800D316}"/>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7" name="テキスト ボックス 186">
          <a:extLst>
            <a:ext uri="{FF2B5EF4-FFF2-40B4-BE49-F238E27FC236}">
              <a16:creationId xmlns:a16="http://schemas.microsoft.com/office/drawing/2014/main" id="{EFE00693-4A27-4DE7-B34D-958CF1D49009}"/>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8" name="直線コネクタ 187">
          <a:extLst>
            <a:ext uri="{FF2B5EF4-FFF2-40B4-BE49-F238E27FC236}">
              <a16:creationId xmlns:a16="http://schemas.microsoft.com/office/drawing/2014/main" id="{1BDFB534-472B-42DD-9170-43D674C88633}"/>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9" name="テキスト ボックス 188">
          <a:extLst>
            <a:ext uri="{FF2B5EF4-FFF2-40B4-BE49-F238E27FC236}">
              <a16:creationId xmlns:a16="http://schemas.microsoft.com/office/drawing/2014/main" id="{B376E3B6-9C79-4F53-93CF-60BA96FC3A21}"/>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90" name="直線コネクタ 189">
          <a:extLst>
            <a:ext uri="{FF2B5EF4-FFF2-40B4-BE49-F238E27FC236}">
              <a16:creationId xmlns:a16="http://schemas.microsoft.com/office/drawing/2014/main" id="{E445AF17-00BC-4784-B2AC-0DF4D7DC169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1" name="【公営住宅】&#10;有形固定資産減価償却率グラフ枠">
          <a:extLst>
            <a:ext uri="{FF2B5EF4-FFF2-40B4-BE49-F238E27FC236}">
              <a16:creationId xmlns:a16="http://schemas.microsoft.com/office/drawing/2014/main" id="{26BA964B-11B2-4589-AF00-2FA887C1DE7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113212</xdr:rowOff>
    </xdr:from>
    <xdr:to>
      <xdr:col>24</xdr:col>
      <xdr:colOff>62865</xdr:colOff>
      <xdr:row>86</xdr:row>
      <xdr:rowOff>160564</xdr:rowOff>
    </xdr:to>
    <xdr:cxnSp macro="">
      <xdr:nvCxnSpPr>
        <xdr:cNvPr id="192" name="直線コネクタ 191">
          <a:extLst>
            <a:ext uri="{FF2B5EF4-FFF2-40B4-BE49-F238E27FC236}">
              <a16:creationId xmlns:a16="http://schemas.microsoft.com/office/drawing/2014/main" id="{7262D64E-284E-45AC-8CE8-B3F15B8460DB}"/>
            </a:ext>
          </a:extLst>
        </xdr:cNvPr>
        <xdr:cNvCxnSpPr/>
      </xdr:nvCxnSpPr>
      <xdr:spPr>
        <a:xfrm flipV="1">
          <a:off x="4634865" y="13486312"/>
          <a:ext cx="0" cy="1418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164391</xdr:rowOff>
    </xdr:from>
    <xdr:ext cx="405111" cy="259045"/>
    <xdr:sp macro="" textlink="">
      <xdr:nvSpPr>
        <xdr:cNvPr id="193" name="【公営住宅】&#10;有形固定資産減価償却率最小値テキスト">
          <a:extLst>
            <a:ext uri="{FF2B5EF4-FFF2-40B4-BE49-F238E27FC236}">
              <a16:creationId xmlns:a16="http://schemas.microsoft.com/office/drawing/2014/main" id="{85E4FDF5-CA49-4724-A45D-92150A2F96C4}"/>
            </a:ext>
          </a:extLst>
        </xdr:cNvPr>
        <xdr:cNvSpPr txBox="1"/>
      </xdr:nvSpPr>
      <xdr:spPr>
        <a:xfrm>
          <a:off x="4673600" y="1490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160564</xdr:rowOff>
    </xdr:from>
    <xdr:to>
      <xdr:col>24</xdr:col>
      <xdr:colOff>152400</xdr:colOff>
      <xdr:row>86</xdr:row>
      <xdr:rowOff>160564</xdr:rowOff>
    </xdr:to>
    <xdr:cxnSp macro="">
      <xdr:nvCxnSpPr>
        <xdr:cNvPr id="194" name="直線コネクタ 193">
          <a:extLst>
            <a:ext uri="{FF2B5EF4-FFF2-40B4-BE49-F238E27FC236}">
              <a16:creationId xmlns:a16="http://schemas.microsoft.com/office/drawing/2014/main" id="{86F75BCE-182C-4335-82A0-556D806FB661}"/>
            </a:ext>
          </a:extLst>
        </xdr:cNvPr>
        <xdr:cNvCxnSpPr/>
      </xdr:nvCxnSpPr>
      <xdr:spPr>
        <a:xfrm>
          <a:off x="4546600" y="1490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59889</xdr:rowOff>
    </xdr:from>
    <xdr:ext cx="405111" cy="259045"/>
    <xdr:sp macro="" textlink="">
      <xdr:nvSpPr>
        <xdr:cNvPr id="195" name="【公営住宅】&#10;有形固定資産減価償却率最大値テキスト">
          <a:extLst>
            <a:ext uri="{FF2B5EF4-FFF2-40B4-BE49-F238E27FC236}">
              <a16:creationId xmlns:a16="http://schemas.microsoft.com/office/drawing/2014/main" id="{17FD2D62-FCD3-4B62-BB81-015D543746FC}"/>
            </a:ext>
          </a:extLst>
        </xdr:cNvPr>
        <xdr:cNvSpPr txBox="1"/>
      </xdr:nvSpPr>
      <xdr:spPr>
        <a:xfrm>
          <a:off x="4673600" y="13261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113212</xdr:rowOff>
    </xdr:from>
    <xdr:to>
      <xdr:col>24</xdr:col>
      <xdr:colOff>152400</xdr:colOff>
      <xdr:row>78</xdr:row>
      <xdr:rowOff>113212</xdr:rowOff>
    </xdr:to>
    <xdr:cxnSp macro="">
      <xdr:nvCxnSpPr>
        <xdr:cNvPr id="196" name="直線コネクタ 195">
          <a:extLst>
            <a:ext uri="{FF2B5EF4-FFF2-40B4-BE49-F238E27FC236}">
              <a16:creationId xmlns:a16="http://schemas.microsoft.com/office/drawing/2014/main" id="{CFC2DF22-545F-4C4F-87BD-3E121B508667}"/>
            </a:ext>
          </a:extLst>
        </xdr:cNvPr>
        <xdr:cNvCxnSpPr/>
      </xdr:nvCxnSpPr>
      <xdr:spPr>
        <a:xfrm>
          <a:off x="4546600" y="1348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104883</xdr:rowOff>
    </xdr:from>
    <xdr:ext cx="405111" cy="259045"/>
    <xdr:sp macro="" textlink="">
      <xdr:nvSpPr>
        <xdr:cNvPr id="197" name="【公営住宅】&#10;有形固定資産減価償却率平均値テキスト">
          <a:extLst>
            <a:ext uri="{FF2B5EF4-FFF2-40B4-BE49-F238E27FC236}">
              <a16:creationId xmlns:a16="http://schemas.microsoft.com/office/drawing/2014/main" id="{2532EC05-C4F0-4B86-A120-0DA8F25D9CDA}"/>
            </a:ext>
          </a:extLst>
        </xdr:cNvPr>
        <xdr:cNvSpPr txBox="1"/>
      </xdr:nvSpPr>
      <xdr:spPr>
        <a:xfrm>
          <a:off x="4673600" y="14163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82006</xdr:rowOff>
    </xdr:from>
    <xdr:to>
      <xdr:col>24</xdr:col>
      <xdr:colOff>114300</xdr:colOff>
      <xdr:row>84</xdr:row>
      <xdr:rowOff>12156</xdr:rowOff>
    </xdr:to>
    <xdr:sp macro="" textlink="">
      <xdr:nvSpPr>
        <xdr:cNvPr id="198" name="フローチャート: 判断 197">
          <a:extLst>
            <a:ext uri="{FF2B5EF4-FFF2-40B4-BE49-F238E27FC236}">
              <a16:creationId xmlns:a16="http://schemas.microsoft.com/office/drawing/2014/main" id="{DBA29F9B-5703-42CA-8A45-617D3F0E0AB5}"/>
            </a:ext>
          </a:extLst>
        </xdr:cNvPr>
        <xdr:cNvSpPr/>
      </xdr:nvSpPr>
      <xdr:spPr>
        <a:xfrm>
          <a:off x="4584700" y="1431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68943</xdr:rowOff>
    </xdr:from>
    <xdr:to>
      <xdr:col>20</xdr:col>
      <xdr:colOff>38100</xdr:colOff>
      <xdr:row>83</xdr:row>
      <xdr:rowOff>170543</xdr:rowOff>
    </xdr:to>
    <xdr:sp macro="" textlink="">
      <xdr:nvSpPr>
        <xdr:cNvPr id="199" name="フローチャート: 判断 198">
          <a:extLst>
            <a:ext uri="{FF2B5EF4-FFF2-40B4-BE49-F238E27FC236}">
              <a16:creationId xmlns:a16="http://schemas.microsoft.com/office/drawing/2014/main" id="{307128D9-DB3D-4C59-B691-5BF0094C52B0}"/>
            </a:ext>
          </a:extLst>
        </xdr:cNvPr>
        <xdr:cNvSpPr/>
      </xdr:nvSpPr>
      <xdr:spPr>
        <a:xfrm>
          <a:off x="3746500" y="1429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72208</xdr:rowOff>
    </xdr:from>
    <xdr:to>
      <xdr:col>15</xdr:col>
      <xdr:colOff>101600</xdr:colOff>
      <xdr:row>84</xdr:row>
      <xdr:rowOff>2358</xdr:rowOff>
    </xdr:to>
    <xdr:sp macro="" textlink="">
      <xdr:nvSpPr>
        <xdr:cNvPr id="200" name="フローチャート: 判断 199">
          <a:extLst>
            <a:ext uri="{FF2B5EF4-FFF2-40B4-BE49-F238E27FC236}">
              <a16:creationId xmlns:a16="http://schemas.microsoft.com/office/drawing/2014/main" id="{8C36BB15-27A6-4BC2-AC6B-7FDB8284833E}"/>
            </a:ext>
          </a:extLst>
        </xdr:cNvPr>
        <xdr:cNvSpPr/>
      </xdr:nvSpPr>
      <xdr:spPr>
        <a:xfrm>
          <a:off x="2857500" y="1430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75474</xdr:rowOff>
    </xdr:from>
    <xdr:to>
      <xdr:col>10</xdr:col>
      <xdr:colOff>165100</xdr:colOff>
      <xdr:row>84</xdr:row>
      <xdr:rowOff>5624</xdr:rowOff>
    </xdr:to>
    <xdr:sp macro="" textlink="">
      <xdr:nvSpPr>
        <xdr:cNvPr id="201" name="フローチャート: 判断 200">
          <a:extLst>
            <a:ext uri="{FF2B5EF4-FFF2-40B4-BE49-F238E27FC236}">
              <a16:creationId xmlns:a16="http://schemas.microsoft.com/office/drawing/2014/main" id="{5B48370B-0685-4427-A7FD-CA2406BB59B0}"/>
            </a:ext>
          </a:extLst>
        </xdr:cNvPr>
        <xdr:cNvSpPr/>
      </xdr:nvSpPr>
      <xdr:spPr>
        <a:xfrm>
          <a:off x="1968500" y="1430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57513</xdr:rowOff>
    </xdr:from>
    <xdr:to>
      <xdr:col>6</xdr:col>
      <xdr:colOff>38100</xdr:colOff>
      <xdr:row>83</xdr:row>
      <xdr:rowOff>159113</xdr:rowOff>
    </xdr:to>
    <xdr:sp macro="" textlink="">
      <xdr:nvSpPr>
        <xdr:cNvPr id="202" name="フローチャート: 判断 201">
          <a:extLst>
            <a:ext uri="{FF2B5EF4-FFF2-40B4-BE49-F238E27FC236}">
              <a16:creationId xmlns:a16="http://schemas.microsoft.com/office/drawing/2014/main" id="{C3847C2A-9599-4FAB-ACAE-331C7F639134}"/>
            </a:ext>
          </a:extLst>
        </xdr:cNvPr>
        <xdr:cNvSpPr/>
      </xdr:nvSpPr>
      <xdr:spPr>
        <a:xfrm>
          <a:off x="1079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CCD2BB89-0A04-49A4-A9BF-C7B7B7B0DC6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45C33184-AE03-4BD1-B5DD-2B9CE7DBCED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8CB18923-D441-44BC-9A90-487C640326C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85443EFB-2DAB-461D-B93E-ABC4AEA2AE1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7" name="テキスト ボックス 206">
          <a:extLst>
            <a:ext uri="{FF2B5EF4-FFF2-40B4-BE49-F238E27FC236}">
              <a16:creationId xmlns:a16="http://schemas.microsoft.com/office/drawing/2014/main" id="{609F2250-63F1-4A05-8F22-592724D90D8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158750</xdr:rowOff>
    </xdr:from>
    <xdr:to>
      <xdr:col>24</xdr:col>
      <xdr:colOff>114300</xdr:colOff>
      <xdr:row>84</xdr:row>
      <xdr:rowOff>88900</xdr:rowOff>
    </xdr:to>
    <xdr:sp macro="" textlink="">
      <xdr:nvSpPr>
        <xdr:cNvPr id="208" name="楕円 207">
          <a:extLst>
            <a:ext uri="{FF2B5EF4-FFF2-40B4-BE49-F238E27FC236}">
              <a16:creationId xmlns:a16="http://schemas.microsoft.com/office/drawing/2014/main" id="{318C5FEF-4019-4DBD-8BDF-B24D38B30B3D}"/>
            </a:ext>
          </a:extLst>
        </xdr:cNvPr>
        <xdr:cNvSpPr/>
      </xdr:nvSpPr>
      <xdr:spPr>
        <a:xfrm>
          <a:off x="45847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137177</xdr:rowOff>
    </xdr:from>
    <xdr:ext cx="405111" cy="259045"/>
    <xdr:sp macro="" textlink="">
      <xdr:nvSpPr>
        <xdr:cNvPr id="209" name="【公営住宅】&#10;有形固定資産減価償却率該当値テキスト">
          <a:extLst>
            <a:ext uri="{FF2B5EF4-FFF2-40B4-BE49-F238E27FC236}">
              <a16:creationId xmlns:a16="http://schemas.microsoft.com/office/drawing/2014/main" id="{F059142B-43E5-4E0F-92D3-0CD1CE071726}"/>
            </a:ext>
          </a:extLst>
        </xdr:cNvPr>
        <xdr:cNvSpPr txBox="1"/>
      </xdr:nvSpPr>
      <xdr:spPr>
        <a:xfrm>
          <a:off x="4673600"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41184</xdr:rowOff>
    </xdr:from>
    <xdr:to>
      <xdr:col>20</xdr:col>
      <xdr:colOff>38100</xdr:colOff>
      <xdr:row>84</xdr:row>
      <xdr:rowOff>142784</xdr:rowOff>
    </xdr:to>
    <xdr:sp macro="" textlink="">
      <xdr:nvSpPr>
        <xdr:cNvPr id="210" name="楕円 209">
          <a:extLst>
            <a:ext uri="{FF2B5EF4-FFF2-40B4-BE49-F238E27FC236}">
              <a16:creationId xmlns:a16="http://schemas.microsoft.com/office/drawing/2014/main" id="{6536C371-1CF8-4145-9044-F3335170F4AF}"/>
            </a:ext>
          </a:extLst>
        </xdr:cNvPr>
        <xdr:cNvSpPr/>
      </xdr:nvSpPr>
      <xdr:spPr>
        <a:xfrm>
          <a:off x="3746500" y="1444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38100</xdr:rowOff>
    </xdr:from>
    <xdr:to>
      <xdr:col>24</xdr:col>
      <xdr:colOff>63500</xdr:colOff>
      <xdr:row>84</xdr:row>
      <xdr:rowOff>91984</xdr:rowOff>
    </xdr:to>
    <xdr:cxnSp macro="">
      <xdr:nvCxnSpPr>
        <xdr:cNvPr id="211" name="直線コネクタ 210">
          <a:extLst>
            <a:ext uri="{FF2B5EF4-FFF2-40B4-BE49-F238E27FC236}">
              <a16:creationId xmlns:a16="http://schemas.microsoft.com/office/drawing/2014/main" id="{C46E7613-3D36-411F-9E15-B0F052B22057}"/>
            </a:ext>
          </a:extLst>
        </xdr:cNvPr>
        <xdr:cNvCxnSpPr/>
      </xdr:nvCxnSpPr>
      <xdr:spPr>
        <a:xfrm flipV="1">
          <a:off x="3797300" y="14439900"/>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47716</xdr:rowOff>
    </xdr:from>
    <xdr:to>
      <xdr:col>15</xdr:col>
      <xdr:colOff>101600</xdr:colOff>
      <xdr:row>85</xdr:row>
      <xdr:rowOff>149316</xdr:rowOff>
    </xdr:to>
    <xdr:sp macro="" textlink="">
      <xdr:nvSpPr>
        <xdr:cNvPr id="212" name="楕円 211">
          <a:extLst>
            <a:ext uri="{FF2B5EF4-FFF2-40B4-BE49-F238E27FC236}">
              <a16:creationId xmlns:a16="http://schemas.microsoft.com/office/drawing/2014/main" id="{87645CA2-7F50-44D5-AFAB-7D5A5EE109D5}"/>
            </a:ext>
          </a:extLst>
        </xdr:cNvPr>
        <xdr:cNvSpPr/>
      </xdr:nvSpPr>
      <xdr:spPr>
        <a:xfrm>
          <a:off x="2857500" y="1462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91984</xdr:rowOff>
    </xdr:from>
    <xdr:to>
      <xdr:col>19</xdr:col>
      <xdr:colOff>177800</xdr:colOff>
      <xdr:row>85</xdr:row>
      <xdr:rowOff>98516</xdr:rowOff>
    </xdr:to>
    <xdr:cxnSp macro="">
      <xdr:nvCxnSpPr>
        <xdr:cNvPr id="213" name="直線コネクタ 212">
          <a:extLst>
            <a:ext uri="{FF2B5EF4-FFF2-40B4-BE49-F238E27FC236}">
              <a16:creationId xmlns:a16="http://schemas.microsoft.com/office/drawing/2014/main" id="{2959A535-8D94-4513-A56B-D811D67EFAAB}"/>
            </a:ext>
          </a:extLst>
        </xdr:cNvPr>
        <xdr:cNvCxnSpPr/>
      </xdr:nvCxnSpPr>
      <xdr:spPr>
        <a:xfrm flipV="1">
          <a:off x="2908300" y="14493784"/>
          <a:ext cx="889000" cy="17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42818</xdr:rowOff>
    </xdr:from>
    <xdr:to>
      <xdr:col>10</xdr:col>
      <xdr:colOff>165100</xdr:colOff>
      <xdr:row>86</xdr:row>
      <xdr:rowOff>144418</xdr:rowOff>
    </xdr:to>
    <xdr:sp macro="" textlink="">
      <xdr:nvSpPr>
        <xdr:cNvPr id="214" name="楕円 213">
          <a:extLst>
            <a:ext uri="{FF2B5EF4-FFF2-40B4-BE49-F238E27FC236}">
              <a16:creationId xmlns:a16="http://schemas.microsoft.com/office/drawing/2014/main" id="{3021045F-85C9-48F9-8BF6-BFAC9477ABD1}"/>
            </a:ext>
          </a:extLst>
        </xdr:cNvPr>
        <xdr:cNvSpPr/>
      </xdr:nvSpPr>
      <xdr:spPr>
        <a:xfrm>
          <a:off x="1968500" y="1478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98516</xdr:rowOff>
    </xdr:from>
    <xdr:to>
      <xdr:col>15</xdr:col>
      <xdr:colOff>50800</xdr:colOff>
      <xdr:row>86</xdr:row>
      <xdr:rowOff>93618</xdr:rowOff>
    </xdr:to>
    <xdr:cxnSp macro="">
      <xdr:nvCxnSpPr>
        <xdr:cNvPr id="215" name="直線コネクタ 214">
          <a:extLst>
            <a:ext uri="{FF2B5EF4-FFF2-40B4-BE49-F238E27FC236}">
              <a16:creationId xmlns:a16="http://schemas.microsoft.com/office/drawing/2014/main" id="{D3D587CC-570F-4559-B2D2-16F47C0EB0B8}"/>
            </a:ext>
          </a:extLst>
        </xdr:cNvPr>
        <xdr:cNvCxnSpPr/>
      </xdr:nvCxnSpPr>
      <xdr:spPr>
        <a:xfrm flipV="1">
          <a:off x="2019300" y="14671766"/>
          <a:ext cx="889000" cy="16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65677</xdr:rowOff>
    </xdr:from>
    <xdr:to>
      <xdr:col>6</xdr:col>
      <xdr:colOff>38100</xdr:colOff>
      <xdr:row>86</xdr:row>
      <xdr:rowOff>167277</xdr:rowOff>
    </xdr:to>
    <xdr:sp macro="" textlink="">
      <xdr:nvSpPr>
        <xdr:cNvPr id="216" name="楕円 215">
          <a:extLst>
            <a:ext uri="{FF2B5EF4-FFF2-40B4-BE49-F238E27FC236}">
              <a16:creationId xmlns:a16="http://schemas.microsoft.com/office/drawing/2014/main" id="{A7543EBA-6DE3-43E3-B09A-077DA0AFD0B8}"/>
            </a:ext>
          </a:extLst>
        </xdr:cNvPr>
        <xdr:cNvSpPr/>
      </xdr:nvSpPr>
      <xdr:spPr>
        <a:xfrm>
          <a:off x="1079500" y="1481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93618</xdr:rowOff>
    </xdr:from>
    <xdr:to>
      <xdr:col>10</xdr:col>
      <xdr:colOff>114300</xdr:colOff>
      <xdr:row>86</xdr:row>
      <xdr:rowOff>116477</xdr:rowOff>
    </xdr:to>
    <xdr:cxnSp macro="">
      <xdr:nvCxnSpPr>
        <xdr:cNvPr id="217" name="直線コネクタ 216">
          <a:extLst>
            <a:ext uri="{FF2B5EF4-FFF2-40B4-BE49-F238E27FC236}">
              <a16:creationId xmlns:a16="http://schemas.microsoft.com/office/drawing/2014/main" id="{7D1F7AB9-D8D7-4FCB-BF3A-6FA3E41878F8}"/>
            </a:ext>
          </a:extLst>
        </xdr:cNvPr>
        <xdr:cNvCxnSpPr/>
      </xdr:nvCxnSpPr>
      <xdr:spPr>
        <a:xfrm flipV="1">
          <a:off x="1130300" y="14838318"/>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15620</xdr:rowOff>
    </xdr:from>
    <xdr:ext cx="405111" cy="259045"/>
    <xdr:sp macro="" textlink="">
      <xdr:nvSpPr>
        <xdr:cNvPr id="218" name="n_1aveValue【公営住宅】&#10;有形固定資産減価償却率">
          <a:extLst>
            <a:ext uri="{FF2B5EF4-FFF2-40B4-BE49-F238E27FC236}">
              <a16:creationId xmlns:a16="http://schemas.microsoft.com/office/drawing/2014/main" id="{38A2E822-435E-4BF4-8A88-377E1AEDCE11}"/>
            </a:ext>
          </a:extLst>
        </xdr:cNvPr>
        <xdr:cNvSpPr txBox="1"/>
      </xdr:nvSpPr>
      <xdr:spPr>
        <a:xfrm>
          <a:off x="3582044" y="14074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18885</xdr:rowOff>
    </xdr:from>
    <xdr:ext cx="405111" cy="259045"/>
    <xdr:sp macro="" textlink="">
      <xdr:nvSpPr>
        <xdr:cNvPr id="219" name="n_2aveValue【公営住宅】&#10;有形固定資産減価償却率">
          <a:extLst>
            <a:ext uri="{FF2B5EF4-FFF2-40B4-BE49-F238E27FC236}">
              <a16:creationId xmlns:a16="http://schemas.microsoft.com/office/drawing/2014/main" id="{70452858-A8C7-46DF-8C66-1866922E5286}"/>
            </a:ext>
          </a:extLst>
        </xdr:cNvPr>
        <xdr:cNvSpPr txBox="1"/>
      </xdr:nvSpPr>
      <xdr:spPr>
        <a:xfrm>
          <a:off x="2705744" y="1407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22151</xdr:rowOff>
    </xdr:from>
    <xdr:ext cx="405111" cy="259045"/>
    <xdr:sp macro="" textlink="">
      <xdr:nvSpPr>
        <xdr:cNvPr id="220" name="n_3aveValue【公営住宅】&#10;有形固定資産減価償却率">
          <a:extLst>
            <a:ext uri="{FF2B5EF4-FFF2-40B4-BE49-F238E27FC236}">
              <a16:creationId xmlns:a16="http://schemas.microsoft.com/office/drawing/2014/main" id="{3B502E05-307E-4184-B094-248E39B53232}"/>
            </a:ext>
          </a:extLst>
        </xdr:cNvPr>
        <xdr:cNvSpPr txBox="1"/>
      </xdr:nvSpPr>
      <xdr:spPr>
        <a:xfrm>
          <a:off x="1816744" y="14081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4190</xdr:rowOff>
    </xdr:from>
    <xdr:ext cx="405111" cy="259045"/>
    <xdr:sp macro="" textlink="">
      <xdr:nvSpPr>
        <xdr:cNvPr id="221" name="n_4aveValue【公営住宅】&#10;有形固定資産減価償却率">
          <a:extLst>
            <a:ext uri="{FF2B5EF4-FFF2-40B4-BE49-F238E27FC236}">
              <a16:creationId xmlns:a16="http://schemas.microsoft.com/office/drawing/2014/main" id="{2F857C45-9CC1-4CEB-AFE6-EEB694FDE802}"/>
            </a:ext>
          </a:extLst>
        </xdr:cNvPr>
        <xdr:cNvSpPr txBox="1"/>
      </xdr:nvSpPr>
      <xdr:spPr>
        <a:xfrm>
          <a:off x="927744" y="1406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133911</xdr:rowOff>
    </xdr:from>
    <xdr:ext cx="405111" cy="259045"/>
    <xdr:sp macro="" textlink="">
      <xdr:nvSpPr>
        <xdr:cNvPr id="222" name="n_1mainValue【公営住宅】&#10;有形固定資産減価償却率">
          <a:extLst>
            <a:ext uri="{FF2B5EF4-FFF2-40B4-BE49-F238E27FC236}">
              <a16:creationId xmlns:a16="http://schemas.microsoft.com/office/drawing/2014/main" id="{479F49CD-FA47-49D3-8DE1-0F07AA4E8E35}"/>
            </a:ext>
          </a:extLst>
        </xdr:cNvPr>
        <xdr:cNvSpPr txBox="1"/>
      </xdr:nvSpPr>
      <xdr:spPr>
        <a:xfrm>
          <a:off x="3582044" y="1453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140443</xdr:rowOff>
    </xdr:from>
    <xdr:ext cx="405111" cy="259045"/>
    <xdr:sp macro="" textlink="">
      <xdr:nvSpPr>
        <xdr:cNvPr id="223" name="n_2mainValue【公営住宅】&#10;有形固定資産減価償却率">
          <a:extLst>
            <a:ext uri="{FF2B5EF4-FFF2-40B4-BE49-F238E27FC236}">
              <a16:creationId xmlns:a16="http://schemas.microsoft.com/office/drawing/2014/main" id="{FB337EA6-EE61-48B0-ABEC-53BED95A68D8}"/>
            </a:ext>
          </a:extLst>
        </xdr:cNvPr>
        <xdr:cNvSpPr txBox="1"/>
      </xdr:nvSpPr>
      <xdr:spPr>
        <a:xfrm>
          <a:off x="2705744" y="1471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135545</xdr:rowOff>
    </xdr:from>
    <xdr:ext cx="405111" cy="259045"/>
    <xdr:sp macro="" textlink="">
      <xdr:nvSpPr>
        <xdr:cNvPr id="224" name="n_3mainValue【公営住宅】&#10;有形固定資産減価償却率">
          <a:extLst>
            <a:ext uri="{FF2B5EF4-FFF2-40B4-BE49-F238E27FC236}">
              <a16:creationId xmlns:a16="http://schemas.microsoft.com/office/drawing/2014/main" id="{D8C764B8-FDB0-4711-90E7-FF3933BC443C}"/>
            </a:ext>
          </a:extLst>
        </xdr:cNvPr>
        <xdr:cNvSpPr txBox="1"/>
      </xdr:nvSpPr>
      <xdr:spPr>
        <a:xfrm>
          <a:off x="1816744" y="14880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158404</xdr:rowOff>
    </xdr:from>
    <xdr:ext cx="405111" cy="259045"/>
    <xdr:sp macro="" textlink="">
      <xdr:nvSpPr>
        <xdr:cNvPr id="225" name="n_4mainValue【公営住宅】&#10;有形固定資産減価償却率">
          <a:extLst>
            <a:ext uri="{FF2B5EF4-FFF2-40B4-BE49-F238E27FC236}">
              <a16:creationId xmlns:a16="http://schemas.microsoft.com/office/drawing/2014/main" id="{6A1F2F3F-1E1D-406F-9D4A-93DEC9FD178D}"/>
            </a:ext>
          </a:extLst>
        </xdr:cNvPr>
        <xdr:cNvSpPr txBox="1"/>
      </xdr:nvSpPr>
      <xdr:spPr>
        <a:xfrm>
          <a:off x="927744" y="1490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6" name="正方形/長方形 225">
          <a:extLst>
            <a:ext uri="{FF2B5EF4-FFF2-40B4-BE49-F238E27FC236}">
              <a16:creationId xmlns:a16="http://schemas.microsoft.com/office/drawing/2014/main" id="{96FA7DE4-2F22-4D79-885A-20E2C9F0893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7" name="正方形/長方形 226">
          <a:extLst>
            <a:ext uri="{FF2B5EF4-FFF2-40B4-BE49-F238E27FC236}">
              <a16:creationId xmlns:a16="http://schemas.microsoft.com/office/drawing/2014/main" id="{9F6A6CDD-39AE-4A57-8E70-8991A834CCC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8" name="正方形/長方形 227">
          <a:extLst>
            <a:ext uri="{FF2B5EF4-FFF2-40B4-BE49-F238E27FC236}">
              <a16:creationId xmlns:a16="http://schemas.microsoft.com/office/drawing/2014/main" id="{2B481071-AE7C-4FEE-A730-B6C85452A77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9" name="正方形/長方形 228">
          <a:extLst>
            <a:ext uri="{FF2B5EF4-FFF2-40B4-BE49-F238E27FC236}">
              <a16:creationId xmlns:a16="http://schemas.microsoft.com/office/drawing/2014/main" id="{EEAE176F-0B17-47F4-9697-AB91F4F3B4D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30" name="正方形/長方形 229">
          <a:extLst>
            <a:ext uri="{FF2B5EF4-FFF2-40B4-BE49-F238E27FC236}">
              <a16:creationId xmlns:a16="http://schemas.microsoft.com/office/drawing/2014/main" id="{385973EC-F6B6-486F-A093-562CF9C6F52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1" name="正方形/長方形 230">
          <a:extLst>
            <a:ext uri="{FF2B5EF4-FFF2-40B4-BE49-F238E27FC236}">
              <a16:creationId xmlns:a16="http://schemas.microsoft.com/office/drawing/2014/main" id="{2E11DB7A-8560-47B7-9E6B-C6D8758D344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2" name="正方形/長方形 231">
          <a:extLst>
            <a:ext uri="{FF2B5EF4-FFF2-40B4-BE49-F238E27FC236}">
              <a16:creationId xmlns:a16="http://schemas.microsoft.com/office/drawing/2014/main" id="{81CA6DFF-C7D0-427B-98F4-F3119FE5B4D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3" name="正方形/長方形 232">
          <a:extLst>
            <a:ext uri="{FF2B5EF4-FFF2-40B4-BE49-F238E27FC236}">
              <a16:creationId xmlns:a16="http://schemas.microsoft.com/office/drawing/2014/main" id="{F6FBC873-D6CF-4C03-845E-2EB2BBDFEC3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4" name="テキスト ボックス 233">
          <a:extLst>
            <a:ext uri="{FF2B5EF4-FFF2-40B4-BE49-F238E27FC236}">
              <a16:creationId xmlns:a16="http://schemas.microsoft.com/office/drawing/2014/main" id="{D7E32BD1-DF47-4804-B809-442D0B9783A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5" name="直線コネクタ 234">
          <a:extLst>
            <a:ext uri="{FF2B5EF4-FFF2-40B4-BE49-F238E27FC236}">
              <a16:creationId xmlns:a16="http://schemas.microsoft.com/office/drawing/2014/main" id="{CBD50445-C120-42C5-AF4D-0C70DCC11DA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6" name="直線コネクタ 235">
          <a:extLst>
            <a:ext uri="{FF2B5EF4-FFF2-40B4-BE49-F238E27FC236}">
              <a16:creationId xmlns:a16="http://schemas.microsoft.com/office/drawing/2014/main" id="{9B7F4A74-9CA7-4D79-B694-32585B9ED6D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7" name="テキスト ボックス 236">
          <a:extLst>
            <a:ext uri="{FF2B5EF4-FFF2-40B4-BE49-F238E27FC236}">
              <a16:creationId xmlns:a16="http://schemas.microsoft.com/office/drawing/2014/main" id="{10087E72-B686-4B03-9481-BC2A2F2A814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8" name="直線コネクタ 237">
          <a:extLst>
            <a:ext uri="{FF2B5EF4-FFF2-40B4-BE49-F238E27FC236}">
              <a16:creationId xmlns:a16="http://schemas.microsoft.com/office/drawing/2014/main" id="{7FDBC6A0-49FA-40FE-ACE6-2D2858EA0AFF}"/>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9" name="テキスト ボックス 238">
          <a:extLst>
            <a:ext uri="{FF2B5EF4-FFF2-40B4-BE49-F238E27FC236}">
              <a16:creationId xmlns:a16="http://schemas.microsoft.com/office/drawing/2014/main" id="{15DE3F59-0291-4C06-BE17-1B8A6E0A414B}"/>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40" name="直線コネクタ 239">
          <a:extLst>
            <a:ext uri="{FF2B5EF4-FFF2-40B4-BE49-F238E27FC236}">
              <a16:creationId xmlns:a16="http://schemas.microsoft.com/office/drawing/2014/main" id="{022CC709-C181-4097-A98A-99141145006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1" name="テキスト ボックス 240">
          <a:extLst>
            <a:ext uri="{FF2B5EF4-FFF2-40B4-BE49-F238E27FC236}">
              <a16:creationId xmlns:a16="http://schemas.microsoft.com/office/drawing/2014/main" id="{837DB93D-1460-4056-BAD3-9447001B75E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2" name="直線コネクタ 241">
          <a:extLst>
            <a:ext uri="{FF2B5EF4-FFF2-40B4-BE49-F238E27FC236}">
              <a16:creationId xmlns:a16="http://schemas.microsoft.com/office/drawing/2014/main" id="{45AE736F-D164-4667-B585-A9E3A198BABF}"/>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3" name="テキスト ボックス 242">
          <a:extLst>
            <a:ext uri="{FF2B5EF4-FFF2-40B4-BE49-F238E27FC236}">
              <a16:creationId xmlns:a16="http://schemas.microsoft.com/office/drawing/2014/main" id="{C19852D7-B731-4E37-9B47-DE9247C905FF}"/>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4" name="直線コネクタ 243">
          <a:extLst>
            <a:ext uri="{FF2B5EF4-FFF2-40B4-BE49-F238E27FC236}">
              <a16:creationId xmlns:a16="http://schemas.microsoft.com/office/drawing/2014/main" id="{3662C8AA-9104-4380-9BA4-7E416B14233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45" name="テキスト ボックス 244">
          <a:extLst>
            <a:ext uri="{FF2B5EF4-FFF2-40B4-BE49-F238E27FC236}">
              <a16:creationId xmlns:a16="http://schemas.microsoft.com/office/drawing/2014/main" id="{3C8BF878-EE03-4309-84BA-706DD11E425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6" name="直線コネクタ 245">
          <a:extLst>
            <a:ext uri="{FF2B5EF4-FFF2-40B4-BE49-F238E27FC236}">
              <a16:creationId xmlns:a16="http://schemas.microsoft.com/office/drawing/2014/main" id="{62AB58FE-8610-4388-99A2-628371B1A8F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7" name="テキスト ボックス 246">
          <a:extLst>
            <a:ext uri="{FF2B5EF4-FFF2-40B4-BE49-F238E27FC236}">
              <a16:creationId xmlns:a16="http://schemas.microsoft.com/office/drawing/2014/main" id="{05C9F907-1793-4B32-8A36-AAE0896622A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8" name="【公営住宅】&#10;一人当たり面積グラフ枠">
          <a:extLst>
            <a:ext uri="{FF2B5EF4-FFF2-40B4-BE49-F238E27FC236}">
              <a16:creationId xmlns:a16="http://schemas.microsoft.com/office/drawing/2014/main" id="{AAA41243-8ECF-45BE-886A-37E362090AD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40894</xdr:rowOff>
    </xdr:from>
    <xdr:to>
      <xdr:col>54</xdr:col>
      <xdr:colOff>189865</xdr:colOff>
      <xdr:row>86</xdr:row>
      <xdr:rowOff>87249</xdr:rowOff>
    </xdr:to>
    <xdr:cxnSp macro="">
      <xdr:nvCxnSpPr>
        <xdr:cNvPr id="249" name="直線コネクタ 248">
          <a:extLst>
            <a:ext uri="{FF2B5EF4-FFF2-40B4-BE49-F238E27FC236}">
              <a16:creationId xmlns:a16="http://schemas.microsoft.com/office/drawing/2014/main" id="{AE4DCB27-6EF2-434F-83DA-F0A032A2C847}"/>
            </a:ext>
          </a:extLst>
        </xdr:cNvPr>
        <xdr:cNvCxnSpPr/>
      </xdr:nvCxnSpPr>
      <xdr:spPr>
        <a:xfrm flipV="1">
          <a:off x="10476865" y="13413994"/>
          <a:ext cx="0" cy="141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91076</xdr:rowOff>
    </xdr:from>
    <xdr:ext cx="469744" cy="259045"/>
    <xdr:sp macro="" textlink="">
      <xdr:nvSpPr>
        <xdr:cNvPr id="250" name="【公営住宅】&#10;一人当たり面積最小値テキスト">
          <a:extLst>
            <a:ext uri="{FF2B5EF4-FFF2-40B4-BE49-F238E27FC236}">
              <a16:creationId xmlns:a16="http://schemas.microsoft.com/office/drawing/2014/main" id="{94EA523C-3DE1-47A7-BA2A-6A7C32B8CB24}"/>
            </a:ext>
          </a:extLst>
        </xdr:cNvPr>
        <xdr:cNvSpPr txBox="1"/>
      </xdr:nvSpPr>
      <xdr:spPr>
        <a:xfrm>
          <a:off x="10515600" y="1483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87249</xdr:rowOff>
    </xdr:from>
    <xdr:to>
      <xdr:col>55</xdr:col>
      <xdr:colOff>88900</xdr:colOff>
      <xdr:row>86</xdr:row>
      <xdr:rowOff>87249</xdr:rowOff>
    </xdr:to>
    <xdr:cxnSp macro="">
      <xdr:nvCxnSpPr>
        <xdr:cNvPr id="251" name="直線コネクタ 250">
          <a:extLst>
            <a:ext uri="{FF2B5EF4-FFF2-40B4-BE49-F238E27FC236}">
              <a16:creationId xmlns:a16="http://schemas.microsoft.com/office/drawing/2014/main" id="{6F758B8E-8B97-4A15-AF7F-EF1C2EA55D7D}"/>
            </a:ext>
          </a:extLst>
        </xdr:cNvPr>
        <xdr:cNvCxnSpPr/>
      </xdr:nvCxnSpPr>
      <xdr:spPr>
        <a:xfrm>
          <a:off x="10388600" y="1483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159021</xdr:rowOff>
    </xdr:from>
    <xdr:ext cx="534377" cy="259045"/>
    <xdr:sp macro="" textlink="">
      <xdr:nvSpPr>
        <xdr:cNvPr id="252" name="【公営住宅】&#10;一人当たり面積最大値テキスト">
          <a:extLst>
            <a:ext uri="{FF2B5EF4-FFF2-40B4-BE49-F238E27FC236}">
              <a16:creationId xmlns:a16="http://schemas.microsoft.com/office/drawing/2014/main" id="{4BCED1C5-FEAB-4A30-8B44-A667B87EF064}"/>
            </a:ext>
          </a:extLst>
        </xdr:cNvPr>
        <xdr:cNvSpPr txBox="1"/>
      </xdr:nvSpPr>
      <xdr:spPr>
        <a:xfrm>
          <a:off x="10515600" y="1318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40894</xdr:rowOff>
    </xdr:from>
    <xdr:to>
      <xdr:col>55</xdr:col>
      <xdr:colOff>88900</xdr:colOff>
      <xdr:row>78</xdr:row>
      <xdr:rowOff>40894</xdr:rowOff>
    </xdr:to>
    <xdr:cxnSp macro="">
      <xdr:nvCxnSpPr>
        <xdr:cNvPr id="253" name="直線コネクタ 252">
          <a:extLst>
            <a:ext uri="{FF2B5EF4-FFF2-40B4-BE49-F238E27FC236}">
              <a16:creationId xmlns:a16="http://schemas.microsoft.com/office/drawing/2014/main" id="{0F559D5E-C1BD-4062-A75D-5B58DB667010}"/>
            </a:ext>
          </a:extLst>
        </xdr:cNvPr>
        <xdr:cNvCxnSpPr/>
      </xdr:nvCxnSpPr>
      <xdr:spPr>
        <a:xfrm>
          <a:off x="10388600" y="13413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151401</xdr:rowOff>
    </xdr:from>
    <xdr:ext cx="469744" cy="259045"/>
    <xdr:sp macro="" textlink="">
      <xdr:nvSpPr>
        <xdr:cNvPr id="254" name="【公営住宅】&#10;一人当たり面積平均値テキスト">
          <a:extLst>
            <a:ext uri="{FF2B5EF4-FFF2-40B4-BE49-F238E27FC236}">
              <a16:creationId xmlns:a16="http://schemas.microsoft.com/office/drawing/2014/main" id="{A921E808-4450-4317-ABBE-8D2DBA718A31}"/>
            </a:ext>
          </a:extLst>
        </xdr:cNvPr>
        <xdr:cNvSpPr txBox="1"/>
      </xdr:nvSpPr>
      <xdr:spPr>
        <a:xfrm>
          <a:off x="10515600" y="143817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128524</xdr:rowOff>
    </xdr:from>
    <xdr:to>
      <xdr:col>55</xdr:col>
      <xdr:colOff>50800</xdr:colOff>
      <xdr:row>85</xdr:row>
      <xdr:rowOff>58674</xdr:rowOff>
    </xdr:to>
    <xdr:sp macro="" textlink="">
      <xdr:nvSpPr>
        <xdr:cNvPr id="255" name="フローチャート: 判断 254">
          <a:extLst>
            <a:ext uri="{FF2B5EF4-FFF2-40B4-BE49-F238E27FC236}">
              <a16:creationId xmlns:a16="http://schemas.microsoft.com/office/drawing/2014/main" id="{239876E9-F8A2-4EBE-BB92-A7235AD9350E}"/>
            </a:ext>
          </a:extLst>
        </xdr:cNvPr>
        <xdr:cNvSpPr/>
      </xdr:nvSpPr>
      <xdr:spPr>
        <a:xfrm>
          <a:off x="104267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128524</xdr:rowOff>
    </xdr:from>
    <xdr:to>
      <xdr:col>50</xdr:col>
      <xdr:colOff>165100</xdr:colOff>
      <xdr:row>85</xdr:row>
      <xdr:rowOff>58674</xdr:rowOff>
    </xdr:to>
    <xdr:sp macro="" textlink="">
      <xdr:nvSpPr>
        <xdr:cNvPr id="256" name="フローチャート: 判断 255">
          <a:extLst>
            <a:ext uri="{FF2B5EF4-FFF2-40B4-BE49-F238E27FC236}">
              <a16:creationId xmlns:a16="http://schemas.microsoft.com/office/drawing/2014/main" id="{B3E8D185-AEC3-4F6A-A483-11E219D63B6D}"/>
            </a:ext>
          </a:extLst>
        </xdr:cNvPr>
        <xdr:cNvSpPr/>
      </xdr:nvSpPr>
      <xdr:spPr>
        <a:xfrm>
          <a:off x="95885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130556</xdr:rowOff>
    </xdr:from>
    <xdr:to>
      <xdr:col>46</xdr:col>
      <xdr:colOff>38100</xdr:colOff>
      <xdr:row>85</xdr:row>
      <xdr:rowOff>60706</xdr:rowOff>
    </xdr:to>
    <xdr:sp macro="" textlink="">
      <xdr:nvSpPr>
        <xdr:cNvPr id="257" name="フローチャート: 判断 256">
          <a:extLst>
            <a:ext uri="{FF2B5EF4-FFF2-40B4-BE49-F238E27FC236}">
              <a16:creationId xmlns:a16="http://schemas.microsoft.com/office/drawing/2014/main" id="{62C0C529-9483-47AD-9302-C5238D743D79}"/>
            </a:ext>
          </a:extLst>
        </xdr:cNvPr>
        <xdr:cNvSpPr/>
      </xdr:nvSpPr>
      <xdr:spPr>
        <a:xfrm>
          <a:off x="8699500" y="1453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138430</xdr:rowOff>
    </xdr:from>
    <xdr:to>
      <xdr:col>41</xdr:col>
      <xdr:colOff>101600</xdr:colOff>
      <xdr:row>85</xdr:row>
      <xdr:rowOff>68580</xdr:rowOff>
    </xdr:to>
    <xdr:sp macro="" textlink="">
      <xdr:nvSpPr>
        <xdr:cNvPr id="258" name="フローチャート: 判断 257">
          <a:extLst>
            <a:ext uri="{FF2B5EF4-FFF2-40B4-BE49-F238E27FC236}">
              <a16:creationId xmlns:a16="http://schemas.microsoft.com/office/drawing/2014/main" id="{7A42194E-43A0-4A77-8BD1-939C7FA3B3DE}"/>
            </a:ext>
          </a:extLst>
        </xdr:cNvPr>
        <xdr:cNvSpPr/>
      </xdr:nvSpPr>
      <xdr:spPr>
        <a:xfrm>
          <a:off x="7810500" y="1454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162688</xdr:rowOff>
    </xdr:from>
    <xdr:to>
      <xdr:col>36</xdr:col>
      <xdr:colOff>165100</xdr:colOff>
      <xdr:row>85</xdr:row>
      <xdr:rowOff>92838</xdr:rowOff>
    </xdr:to>
    <xdr:sp macro="" textlink="">
      <xdr:nvSpPr>
        <xdr:cNvPr id="259" name="フローチャート: 判断 258">
          <a:extLst>
            <a:ext uri="{FF2B5EF4-FFF2-40B4-BE49-F238E27FC236}">
              <a16:creationId xmlns:a16="http://schemas.microsoft.com/office/drawing/2014/main" id="{1DD6D8AE-DA01-44AD-9536-4DDD8368FFDA}"/>
            </a:ext>
          </a:extLst>
        </xdr:cNvPr>
        <xdr:cNvSpPr/>
      </xdr:nvSpPr>
      <xdr:spPr>
        <a:xfrm>
          <a:off x="6921500" y="1456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B84381A4-7360-4C22-8454-4664CD41DD9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EF59A783-B108-4CAE-9982-B746BFC7E28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A67F21DB-A776-4B11-A837-85C3BAFCE17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E0CC14FD-5B8B-4265-89F1-BF4CC729E55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D4A8D427-6700-4E59-AE09-38759EF76A2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75437</xdr:rowOff>
    </xdr:from>
    <xdr:to>
      <xdr:col>55</xdr:col>
      <xdr:colOff>50800</xdr:colOff>
      <xdr:row>86</xdr:row>
      <xdr:rowOff>5587</xdr:rowOff>
    </xdr:to>
    <xdr:sp macro="" textlink="">
      <xdr:nvSpPr>
        <xdr:cNvPr id="265" name="楕円 264">
          <a:extLst>
            <a:ext uri="{FF2B5EF4-FFF2-40B4-BE49-F238E27FC236}">
              <a16:creationId xmlns:a16="http://schemas.microsoft.com/office/drawing/2014/main" id="{23A6BE64-3E7B-474D-AD57-65ED21256BA3}"/>
            </a:ext>
          </a:extLst>
        </xdr:cNvPr>
        <xdr:cNvSpPr/>
      </xdr:nvSpPr>
      <xdr:spPr>
        <a:xfrm>
          <a:off x="10426700" y="1464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53864</xdr:rowOff>
    </xdr:from>
    <xdr:ext cx="469744" cy="259045"/>
    <xdr:sp macro="" textlink="">
      <xdr:nvSpPr>
        <xdr:cNvPr id="266" name="【公営住宅】&#10;一人当たり面積該当値テキスト">
          <a:extLst>
            <a:ext uri="{FF2B5EF4-FFF2-40B4-BE49-F238E27FC236}">
              <a16:creationId xmlns:a16="http://schemas.microsoft.com/office/drawing/2014/main" id="{35299552-F2DE-4190-9C18-42B59A7F4502}"/>
            </a:ext>
          </a:extLst>
        </xdr:cNvPr>
        <xdr:cNvSpPr txBox="1"/>
      </xdr:nvSpPr>
      <xdr:spPr>
        <a:xfrm>
          <a:off x="10515600" y="1462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81153</xdr:rowOff>
    </xdr:from>
    <xdr:to>
      <xdr:col>50</xdr:col>
      <xdr:colOff>165100</xdr:colOff>
      <xdr:row>86</xdr:row>
      <xdr:rowOff>11303</xdr:rowOff>
    </xdr:to>
    <xdr:sp macro="" textlink="">
      <xdr:nvSpPr>
        <xdr:cNvPr id="267" name="楕円 266">
          <a:extLst>
            <a:ext uri="{FF2B5EF4-FFF2-40B4-BE49-F238E27FC236}">
              <a16:creationId xmlns:a16="http://schemas.microsoft.com/office/drawing/2014/main" id="{A82D89EA-C07B-480E-897C-3545F68AD0FA}"/>
            </a:ext>
          </a:extLst>
        </xdr:cNvPr>
        <xdr:cNvSpPr/>
      </xdr:nvSpPr>
      <xdr:spPr>
        <a:xfrm>
          <a:off x="9588500" y="14654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126237</xdr:rowOff>
    </xdr:from>
    <xdr:to>
      <xdr:col>55</xdr:col>
      <xdr:colOff>0</xdr:colOff>
      <xdr:row>85</xdr:row>
      <xdr:rowOff>131953</xdr:rowOff>
    </xdr:to>
    <xdr:cxnSp macro="">
      <xdr:nvCxnSpPr>
        <xdr:cNvPr id="268" name="直線コネクタ 267">
          <a:extLst>
            <a:ext uri="{FF2B5EF4-FFF2-40B4-BE49-F238E27FC236}">
              <a16:creationId xmlns:a16="http://schemas.microsoft.com/office/drawing/2014/main" id="{A4157C9E-FE4B-43BC-8EE9-8F1D2B9D0B10}"/>
            </a:ext>
          </a:extLst>
        </xdr:cNvPr>
        <xdr:cNvCxnSpPr/>
      </xdr:nvCxnSpPr>
      <xdr:spPr>
        <a:xfrm flipV="1">
          <a:off x="9639300" y="14699487"/>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89408</xdr:rowOff>
    </xdr:from>
    <xdr:to>
      <xdr:col>46</xdr:col>
      <xdr:colOff>38100</xdr:colOff>
      <xdr:row>86</xdr:row>
      <xdr:rowOff>19558</xdr:rowOff>
    </xdr:to>
    <xdr:sp macro="" textlink="">
      <xdr:nvSpPr>
        <xdr:cNvPr id="269" name="楕円 268">
          <a:extLst>
            <a:ext uri="{FF2B5EF4-FFF2-40B4-BE49-F238E27FC236}">
              <a16:creationId xmlns:a16="http://schemas.microsoft.com/office/drawing/2014/main" id="{CB6D2C11-C8C4-4DC1-900C-E9EFC20B24ED}"/>
            </a:ext>
          </a:extLst>
        </xdr:cNvPr>
        <xdr:cNvSpPr/>
      </xdr:nvSpPr>
      <xdr:spPr>
        <a:xfrm>
          <a:off x="8699500" y="14662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131953</xdr:rowOff>
    </xdr:from>
    <xdr:to>
      <xdr:col>50</xdr:col>
      <xdr:colOff>114300</xdr:colOff>
      <xdr:row>85</xdr:row>
      <xdr:rowOff>140208</xdr:rowOff>
    </xdr:to>
    <xdr:cxnSp macro="">
      <xdr:nvCxnSpPr>
        <xdr:cNvPr id="270" name="直線コネクタ 269">
          <a:extLst>
            <a:ext uri="{FF2B5EF4-FFF2-40B4-BE49-F238E27FC236}">
              <a16:creationId xmlns:a16="http://schemas.microsoft.com/office/drawing/2014/main" id="{5359BE15-C5C4-4C54-9B6A-C0C1667C72C7}"/>
            </a:ext>
          </a:extLst>
        </xdr:cNvPr>
        <xdr:cNvCxnSpPr/>
      </xdr:nvCxnSpPr>
      <xdr:spPr>
        <a:xfrm flipV="1">
          <a:off x="8750300" y="14705203"/>
          <a:ext cx="8890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92329</xdr:rowOff>
    </xdr:from>
    <xdr:to>
      <xdr:col>41</xdr:col>
      <xdr:colOff>101600</xdr:colOff>
      <xdr:row>86</xdr:row>
      <xdr:rowOff>22479</xdr:rowOff>
    </xdr:to>
    <xdr:sp macro="" textlink="">
      <xdr:nvSpPr>
        <xdr:cNvPr id="271" name="楕円 270">
          <a:extLst>
            <a:ext uri="{FF2B5EF4-FFF2-40B4-BE49-F238E27FC236}">
              <a16:creationId xmlns:a16="http://schemas.microsoft.com/office/drawing/2014/main" id="{ACF5FECC-ABDE-47B5-8C9C-933F4B6A3FE5}"/>
            </a:ext>
          </a:extLst>
        </xdr:cNvPr>
        <xdr:cNvSpPr/>
      </xdr:nvSpPr>
      <xdr:spPr>
        <a:xfrm>
          <a:off x="7810500" y="1466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140208</xdr:rowOff>
    </xdr:from>
    <xdr:to>
      <xdr:col>45</xdr:col>
      <xdr:colOff>177800</xdr:colOff>
      <xdr:row>85</xdr:row>
      <xdr:rowOff>143129</xdr:rowOff>
    </xdr:to>
    <xdr:cxnSp macro="">
      <xdr:nvCxnSpPr>
        <xdr:cNvPr id="272" name="直線コネクタ 271">
          <a:extLst>
            <a:ext uri="{FF2B5EF4-FFF2-40B4-BE49-F238E27FC236}">
              <a16:creationId xmlns:a16="http://schemas.microsoft.com/office/drawing/2014/main" id="{3B86C1BE-971F-42E9-8BD3-68B2E21E7C7A}"/>
            </a:ext>
          </a:extLst>
        </xdr:cNvPr>
        <xdr:cNvCxnSpPr/>
      </xdr:nvCxnSpPr>
      <xdr:spPr>
        <a:xfrm flipV="1">
          <a:off x="7861300" y="14713458"/>
          <a:ext cx="8890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95377</xdr:rowOff>
    </xdr:from>
    <xdr:to>
      <xdr:col>36</xdr:col>
      <xdr:colOff>165100</xdr:colOff>
      <xdr:row>86</xdr:row>
      <xdr:rowOff>25527</xdr:rowOff>
    </xdr:to>
    <xdr:sp macro="" textlink="">
      <xdr:nvSpPr>
        <xdr:cNvPr id="273" name="楕円 272">
          <a:extLst>
            <a:ext uri="{FF2B5EF4-FFF2-40B4-BE49-F238E27FC236}">
              <a16:creationId xmlns:a16="http://schemas.microsoft.com/office/drawing/2014/main" id="{D0FCD7CB-604D-41E6-BC84-73ADF42E7E25}"/>
            </a:ext>
          </a:extLst>
        </xdr:cNvPr>
        <xdr:cNvSpPr/>
      </xdr:nvSpPr>
      <xdr:spPr>
        <a:xfrm>
          <a:off x="6921500" y="14668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143129</xdr:rowOff>
    </xdr:from>
    <xdr:to>
      <xdr:col>41</xdr:col>
      <xdr:colOff>50800</xdr:colOff>
      <xdr:row>85</xdr:row>
      <xdr:rowOff>146177</xdr:rowOff>
    </xdr:to>
    <xdr:cxnSp macro="">
      <xdr:nvCxnSpPr>
        <xdr:cNvPr id="274" name="直線コネクタ 273">
          <a:extLst>
            <a:ext uri="{FF2B5EF4-FFF2-40B4-BE49-F238E27FC236}">
              <a16:creationId xmlns:a16="http://schemas.microsoft.com/office/drawing/2014/main" id="{6E924B09-0218-4198-B3CB-C00B0981ADD3}"/>
            </a:ext>
          </a:extLst>
        </xdr:cNvPr>
        <xdr:cNvCxnSpPr/>
      </xdr:nvCxnSpPr>
      <xdr:spPr>
        <a:xfrm flipV="1">
          <a:off x="6972300" y="14716379"/>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75201</xdr:rowOff>
    </xdr:from>
    <xdr:ext cx="469744" cy="259045"/>
    <xdr:sp macro="" textlink="">
      <xdr:nvSpPr>
        <xdr:cNvPr id="275" name="n_1aveValue【公営住宅】&#10;一人当たり面積">
          <a:extLst>
            <a:ext uri="{FF2B5EF4-FFF2-40B4-BE49-F238E27FC236}">
              <a16:creationId xmlns:a16="http://schemas.microsoft.com/office/drawing/2014/main" id="{99874256-ED94-4E82-8BCF-2960C6DD6D53}"/>
            </a:ext>
          </a:extLst>
        </xdr:cNvPr>
        <xdr:cNvSpPr txBox="1"/>
      </xdr:nvSpPr>
      <xdr:spPr>
        <a:xfrm>
          <a:off x="9391727" y="14305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77233</xdr:rowOff>
    </xdr:from>
    <xdr:ext cx="469744" cy="259045"/>
    <xdr:sp macro="" textlink="">
      <xdr:nvSpPr>
        <xdr:cNvPr id="276" name="n_2aveValue【公営住宅】&#10;一人当たり面積">
          <a:extLst>
            <a:ext uri="{FF2B5EF4-FFF2-40B4-BE49-F238E27FC236}">
              <a16:creationId xmlns:a16="http://schemas.microsoft.com/office/drawing/2014/main" id="{9113825C-3352-48E6-9D91-0B59AD00F8F7}"/>
            </a:ext>
          </a:extLst>
        </xdr:cNvPr>
        <xdr:cNvSpPr txBox="1"/>
      </xdr:nvSpPr>
      <xdr:spPr>
        <a:xfrm>
          <a:off x="8515427" y="1430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85107</xdr:rowOff>
    </xdr:from>
    <xdr:ext cx="469744" cy="259045"/>
    <xdr:sp macro="" textlink="">
      <xdr:nvSpPr>
        <xdr:cNvPr id="277" name="n_3aveValue【公営住宅】&#10;一人当たり面積">
          <a:extLst>
            <a:ext uri="{FF2B5EF4-FFF2-40B4-BE49-F238E27FC236}">
              <a16:creationId xmlns:a16="http://schemas.microsoft.com/office/drawing/2014/main" id="{720F9E66-A578-4220-9B0D-CAAD520675D8}"/>
            </a:ext>
          </a:extLst>
        </xdr:cNvPr>
        <xdr:cNvSpPr txBox="1"/>
      </xdr:nvSpPr>
      <xdr:spPr>
        <a:xfrm>
          <a:off x="7626427" y="1431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109365</xdr:rowOff>
    </xdr:from>
    <xdr:ext cx="469744" cy="259045"/>
    <xdr:sp macro="" textlink="">
      <xdr:nvSpPr>
        <xdr:cNvPr id="278" name="n_4aveValue【公営住宅】&#10;一人当たり面積">
          <a:extLst>
            <a:ext uri="{FF2B5EF4-FFF2-40B4-BE49-F238E27FC236}">
              <a16:creationId xmlns:a16="http://schemas.microsoft.com/office/drawing/2014/main" id="{BC4C9619-F432-4897-B46D-8630952D20BE}"/>
            </a:ext>
          </a:extLst>
        </xdr:cNvPr>
        <xdr:cNvSpPr txBox="1"/>
      </xdr:nvSpPr>
      <xdr:spPr>
        <a:xfrm>
          <a:off x="6737427" y="1433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2430</xdr:rowOff>
    </xdr:from>
    <xdr:ext cx="469744" cy="259045"/>
    <xdr:sp macro="" textlink="">
      <xdr:nvSpPr>
        <xdr:cNvPr id="279" name="n_1mainValue【公営住宅】&#10;一人当たり面積">
          <a:extLst>
            <a:ext uri="{FF2B5EF4-FFF2-40B4-BE49-F238E27FC236}">
              <a16:creationId xmlns:a16="http://schemas.microsoft.com/office/drawing/2014/main" id="{876D2B30-6C1D-4907-BF16-D2778532F1D4}"/>
            </a:ext>
          </a:extLst>
        </xdr:cNvPr>
        <xdr:cNvSpPr txBox="1"/>
      </xdr:nvSpPr>
      <xdr:spPr>
        <a:xfrm>
          <a:off x="9391727" y="14747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10685</xdr:rowOff>
    </xdr:from>
    <xdr:ext cx="469744" cy="259045"/>
    <xdr:sp macro="" textlink="">
      <xdr:nvSpPr>
        <xdr:cNvPr id="280" name="n_2mainValue【公営住宅】&#10;一人当たり面積">
          <a:extLst>
            <a:ext uri="{FF2B5EF4-FFF2-40B4-BE49-F238E27FC236}">
              <a16:creationId xmlns:a16="http://schemas.microsoft.com/office/drawing/2014/main" id="{65BCC8AA-2192-4247-BA9E-1E350858B869}"/>
            </a:ext>
          </a:extLst>
        </xdr:cNvPr>
        <xdr:cNvSpPr txBox="1"/>
      </xdr:nvSpPr>
      <xdr:spPr>
        <a:xfrm>
          <a:off x="8515427" y="14755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13606</xdr:rowOff>
    </xdr:from>
    <xdr:ext cx="469744" cy="259045"/>
    <xdr:sp macro="" textlink="">
      <xdr:nvSpPr>
        <xdr:cNvPr id="281" name="n_3mainValue【公営住宅】&#10;一人当たり面積">
          <a:extLst>
            <a:ext uri="{FF2B5EF4-FFF2-40B4-BE49-F238E27FC236}">
              <a16:creationId xmlns:a16="http://schemas.microsoft.com/office/drawing/2014/main" id="{CF3D3A7D-F69B-44F0-8897-5E5EA71CE096}"/>
            </a:ext>
          </a:extLst>
        </xdr:cNvPr>
        <xdr:cNvSpPr txBox="1"/>
      </xdr:nvSpPr>
      <xdr:spPr>
        <a:xfrm>
          <a:off x="7626427" y="14758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16654</xdr:rowOff>
    </xdr:from>
    <xdr:ext cx="469744" cy="259045"/>
    <xdr:sp macro="" textlink="">
      <xdr:nvSpPr>
        <xdr:cNvPr id="282" name="n_4mainValue【公営住宅】&#10;一人当たり面積">
          <a:extLst>
            <a:ext uri="{FF2B5EF4-FFF2-40B4-BE49-F238E27FC236}">
              <a16:creationId xmlns:a16="http://schemas.microsoft.com/office/drawing/2014/main" id="{CE4B0885-BC37-440B-B353-0CD2FF23AF1F}"/>
            </a:ext>
          </a:extLst>
        </xdr:cNvPr>
        <xdr:cNvSpPr txBox="1"/>
      </xdr:nvSpPr>
      <xdr:spPr>
        <a:xfrm>
          <a:off x="6737427" y="14761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3" name="正方形/長方形 282">
          <a:extLst>
            <a:ext uri="{FF2B5EF4-FFF2-40B4-BE49-F238E27FC236}">
              <a16:creationId xmlns:a16="http://schemas.microsoft.com/office/drawing/2014/main" id="{39DCC01B-5A0D-4E2B-9FAD-43DDA45A7E0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4" name="正方形/長方形 283">
          <a:extLst>
            <a:ext uri="{FF2B5EF4-FFF2-40B4-BE49-F238E27FC236}">
              <a16:creationId xmlns:a16="http://schemas.microsoft.com/office/drawing/2014/main" id="{29884178-0F76-4F89-BE79-BAF9786F23D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5" name="正方形/長方形 284">
          <a:extLst>
            <a:ext uri="{FF2B5EF4-FFF2-40B4-BE49-F238E27FC236}">
              <a16:creationId xmlns:a16="http://schemas.microsoft.com/office/drawing/2014/main" id="{A5C0D0F1-7EAE-408C-A768-3F9455CCFCC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6" name="正方形/長方形 285">
          <a:extLst>
            <a:ext uri="{FF2B5EF4-FFF2-40B4-BE49-F238E27FC236}">
              <a16:creationId xmlns:a16="http://schemas.microsoft.com/office/drawing/2014/main" id="{8281225A-F668-402D-A437-52A9099C51B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7" name="正方形/長方形 286">
          <a:extLst>
            <a:ext uri="{FF2B5EF4-FFF2-40B4-BE49-F238E27FC236}">
              <a16:creationId xmlns:a16="http://schemas.microsoft.com/office/drawing/2014/main" id="{607C6ED3-BF56-4C71-AD3B-35874252B9B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8" name="正方形/長方形 287">
          <a:extLst>
            <a:ext uri="{FF2B5EF4-FFF2-40B4-BE49-F238E27FC236}">
              <a16:creationId xmlns:a16="http://schemas.microsoft.com/office/drawing/2014/main" id="{A41CB6FF-6AFD-4842-8B60-F8FD398B752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9" name="正方形/長方形 288">
          <a:extLst>
            <a:ext uri="{FF2B5EF4-FFF2-40B4-BE49-F238E27FC236}">
              <a16:creationId xmlns:a16="http://schemas.microsoft.com/office/drawing/2014/main" id="{C2A6B884-3C42-4A98-95AF-306BFB50CA3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0" name="正方形/長方形 289">
          <a:extLst>
            <a:ext uri="{FF2B5EF4-FFF2-40B4-BE49-F238E27FC236}">
              <a16:creationId xmlns:a16="http://schemas.microsoft.com/office/drawing/2014/main" id="{F764AC33-EFD2-411E-BB15-0FC0D3A2201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1" name="正方形/長方形 290">
          <a:extLst>
            <a:ext uri="{FF2B5EF4-FFF2-40B4-BE49-F238E27FC236}">
              <a16:creationId xmlns:a16="http://schemas.microsoft.com/office/drawing/2014/main" id="{E5677FCC-E247-4943-93E0-B45B09805EB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2" name="正方形/長方形 291">
          <a:extLst>
            <a:ext uri="{FF2B5EF4-FFF2-40B4-BE49-F238E27FC236}">
              <a16:creationId xmlns:a16="http://schemas.microsoft.com/office/drawing/2014/main" id="{065B2057-936D-4636-9C5C-B6B30FAAE41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3" name="正方形/長方形 292">
          <a:extLst>
            <a:ext uri="{FF2B5EF4-FFF2-40B4-BE49-F238E27FC236}">
              <a16:creationId xmlns:a16="http://schemas.microsoft.com/office/drawing/2014/main" id="{0137308E-8696-4154-AF68-4B3E87F5017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4" name="正方形/長方形 293">
          <a:extLst>
            <a:ext uri="{FF2B5EF4-FFF2-40B4-BE49-F238E27FC236}">
              <a16:creationId xmlns:a16="http://schemas.microsoft.com/office/drawing/2014/main" id="{F4E16228-1871-4385-A79E-37620E9AD9C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5" name="正方形/長方形 294">
          <a:extLst>
            <a:ext uri="{FF2B5EF4-FFF2-40B4-BE49-F238E27FC236}">
              <a16:creationId xmlns:a16="http://schemas.microsoft.com/office/drawing/2014/main" id="{92212A93-CB78-4A0F-96FB-71C6D47A58D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6" name="正方形/長方形 295">
          <a:extLst>
            <a:ext uri="{FF2B5EF4-FFF2-40B4-BE49-F238E27FC236}">
              <a16:creationId xmlns:a16="http://schemas.microsoft.com/office/drawing/2014/main" id="{66B18AAA-35F7-478B-8342-88C734F457E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7" name="正方形/長方形 296">
          <a:extLst>
            <a:ext uri="{FF2B5EF4-FFF2-40B4-BE49-F238E27FC236}">
              <a16:creationId xmlns:a16="http://schemas.microsoft.com/office/drawing/2014/main" id="{937A8E9E-7781-490C-8D62-7B532C36214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8" name="正方形/長方形 297">
          <a:extLst>
            <a:ext uri="{FF2B5EF4-FFF2-40B4-BE49-F238E27FC236}">
              <a16:creationId xmlns:a16="http://schemas.microsoft.com/office/drawing/2014/main" id="{B0A58378-B664-42E4-AE4F-3474875A836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9" name="正方形/長方形 298">
          <a:extLst>
            <a:ext uri="{FF2B5EF4-FFF2-40B4-BE49-F238E27FC236}">
              <a16:creationId xmlns:a16="http://schemas.microsoft.com/office/drawing/2014/main" id="{F02F5C0B-B110-4940-8E49-500027F3E45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00" name="正方形/長方形 299">
          <a:extLst>
            <a:ext uri="{FF2B5EF4-FFF2-40B4-BE49-F238E27FC236}">
              <a16:creationId xmlns:a16="http://schemas.microsoft.com/office/drawing/2014/main" id="{CE34A5F1-B674-416D-A6D2-A8830C09D5D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1" name="正方形/長方形 300">
          <a:extLst>
            <a:ext uri="{FF2B5EF4-FFF2-40B4-BE49-F238E27FC236}">
              <a16:creationId xmlns:a16="http://schemas.microsoft.com/office/drawing/2014/main" id="{937926EE-A242-4216-9E9B-01AFA3BC3F7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2" name="正方形/長方形 301">
          <a:extLst>
            <a:ext uri="{FF2B5EF4-FFF2-40B4-BE49-F238E27FC236}">
              <a16:creationId xmlns:a16="http://schemas.microsoft.com/office/drawing/2014/main" id="{68BA1C72-A7FB-4437-9612-1750CFE419D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3" name="正方形/長方形 302">
          <a:extLst>
            <a:ext uri="{FF2B5EF4-FFF2-40B4-BE49-F238E27FC236}">
              <a16:creationId xmlns:a16="http://schemas.microsoft.com/office/drawing/2014/main" id="{BEEEF4EE-B07B-45CF-BC33-EB4BCF2C76D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4" name="正方形/長方形 303">
          <a:extLst>
            <a:ext uri="{FF2B5EF4-FFF2-40B4-BE49-F238E27FC236}">
              <a16:creationId xmlns:a16="http://schemas.microsoft.com/office/drawing/2014/main" id="{11E9D158-6331-4236-9590-A0DA81608B9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5" name="正方形/長方形 304">
          <a:extLst>
            <a:ext uri="{FF2B5EF4-FFF2-40B4-BE49-F238E27FC236}">
              <a16:creationId xmlns:a16="http://schemas.microsoft.com/office/drawing/2014/main" id="{83FCED85-C781-4E27-9B57-6D5E672C6A9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6" name="正方形/長方形 305">
          <a:extLst>
            <a:ext uri="{FF2B5EF4-FFF2-40B4-BE49-F238E27FC236}">
              <a16:creationId xmlns:a16="http://schemas.microsoft.com/office/drawing/2014/main" id="{CA073D69-8B8B-4909-851B-E0F2AF3A74B8}"/>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7" name="正方形/長方形 306">
          <a:extLst>
            <a:ext uri="{FF2B5EF4-FFF2-40B4-BE49-F238E27FC236}">
              <a16:creationId xmlns:a16="http://schemas.microsoft.com/office/drawing/2014/main" id="{41CC1BF5-6717-418E-B48F-8927F72216F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8" name="正方形/長方形 307">
          <a:extLst>
            <a:ext uri="{FF2B5EF4-FFF2-40B4-BE49-F238E27FC236}">
              <a16:creationId xmlns:a16="http://schemas.microsoft.com/office/drawing/2014/main" id="{0C534415-512F-4743-9F8B-736C5DC58CD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9" name="正方形/長方形 308">
          <a:extLst>
            <a:ext uri="{FF2B5EF4-FFF2-40B4-BE49-F238E27FC236}">
              <a16:creationId xmlns:a16="http://schemas.microsoft.com/office/drawing/2014/main" id="{F3961DC8-37A8-4FD2-8902-62CC6C21D63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10" name="正方形/長方形 309">
          <a:extLst>
            <a:ext uri="{FF2B5EF4-FFF2-40B4-BE49-F238E27FC236}">
              <a16:creationId xmlns:a16="http://schemas.microsoft.com/office/drawing/2014/main" id="{354D6A86-7288-48D0-8CC7-F70B4CA7D34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11" name="正方形/長方形 310">
          <a:extLst>
            <a:ext uri="{FF2B5EF4-FFF2-40B4-BE49-F238E27FC236}">
              <a16:creationId xmlns:a16="http://schemas.microsoft.com/office/drawing/2014/main" id="{E5C36723-7F84-4DE5-BAAA-35070642901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12" name="正方形/長方形 311">
          <a:extLst>
            <a:ext uri="{FF2B5EF4-FFF2-40B4-BE49-F238E27FC236}">
              <a16:creationId xmlns:a16="http://schemas.microsoft.com/office/drawing/2014/main" id="{68CC808A-69AE-4FDE-B7A5-B9C89FB2EB2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13" name="正方形/長方形 312">
          <a:extLst>
            <a:ext uri="{FF2B5EF4-FFF2-40B4-BE49-F238E27FC236}">
              <a16:creationId xmlns:a16="http://schemas.microsoft.com/office/drawing/2014/main" id="{0ACB2249-F7A2-4C01-A1DF-1D7E2A44286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4" name="正方形/長方形 313">
          <a:extLst>
            <a:ext uri="{FF2B5EF4-FFF2-40B4-BE49-F238E27FC236}">
              <a16:creationId xmlns:a16="http://schemas.microsoft.com/office/drawing/2014/main" id="{B4CA50A8-AECC-4FBE-A021-9E3C791D72EE}"/>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5" name="正方形/長方形 314">
          <a:extLst>
            <a:ext uri="{FF2B5EF4-FFF2-40B4-BE49-F238E27FC236}">
              <a16:creationId xmlns:a16="http://schemas.microsoft.com/office/drawing/2014/main" id="{E2D6C39D-8624-4110-8F0D-7AB0E20297C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6" name="正方形/長方形 315">
          <a:extLst>
            <a:ext uri="{FF2B5EF4-FFF2-40B4-BE49-F238E27FC236}">
              <a16:creationId xmlns:a16="http://schemas.microsoft.com/office/drawing/2014/main" id="{6CC7C052-8BCE-4BBA-A7BC-601412272DD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7" name="正方形/長方形 316">
          <a:extLst>
            <a:ext uri="{FF2B5EF4-FFF2-40B4-BE49-F238E27FC236}">
              <a16:creationId xmlns:a16="http://schemas.microsoft.com/office/drawing/2014/main" id="{AE45DC65-E606-4B19-8C2A-E9F79A48E8D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8" name="正方形/長方形 317">
          <a:extLst>
            <a:ext uri="{FF2B5EF4-FFF2-40B4-BE49-F238E27FC236}">
              <a16:creationId xmlns:a16="http://schemas.microsoft.com/office/drawing/2014/main" id="{C279E0A3-1FCD-4F09-A0EF-E7E5922E510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9" name="正方形/長方形 318">
          <a:extLst>
            <a:ext uri="{FF2B5EF4-FFF2-40B4-BE49-F238E27FC236}">
              <a16:creationId xmlns:a16="http://schemas.microsoft.com/office/drawing/2014/main" id="{EFC228BE-1644-47FC-9651-27D6E71559E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20" name="正方形/長方形 319">
          <a:extLst>
            <a:ext uri="{FF2B5EF4-FFF2-40B4-BE49-F238E27FC236}">
              <a16:creationId xmlns:a16="http://schemas.microsoft.com/office/drawing/2014/main" id="{C68ED4E8-0F9C-4D70-AD69-86B0C253511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21" name="正方形/長方形 320">
          <a:extLst>
            <a:ext uri="{FF2B5EF4-FFF2-40B4-BE49-F238E27FC236}">
              <a16:creationId xmlns:a16="http://schemas.microsoft.com/office/drawing/2014/main" id="{84EF00DC-8E47-4AB0-8B0C-19DFD0D8F98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2" name="正方形/長方形 321">
          <a:extLst>
            <a:ext uri="{FF2B5EF4-FFF2-40B4-BE49-F238E27FC236}">
              <a16:creationId xmlns:a16="http://schemas.microsoft.com/office/drawing/2014/main" id="{2454A5D3-7C5F-4FFA-85AE-F5911E1E936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23" name="テキスト ボックス 322">
          <a:extLst>
            <a:ext uri="{FF2B5EF4-FFF2-40B4-BE49-F238E27FC236}">
              <a16:creationId xmlns:a16="http://schemas.microsoft.com/office/drawing/2014/main" id="{34AA92CD-41C5-4FC0-AAC8-07191E807BD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4" name="直線コネクタ 323">
          <a:extLst>
            <a:ext uri="{FF2B5EF4-FFF2-40B4-BE49-F238E27FC236}">
              <a16:creationId xmlns:a16="http://schemas.microsoft.com/office/drawing/2014/main" id="{5A6708A9-A501-463B-A1B9-19E5EEA4373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5" name="テキスト ボックス 324">
          <a:extLst>
            <a:ext uri="{FF2B5EF4-FFF2-40B4-BE49-F238E27FC236}">
              <a16:creationId xmlns:a16="http://schemas.microsoft.com/office/drawing/2014/main" id="{ECC7E194-77F1-4B2B-93DB-48A2AB09200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326" name="直線コネクタ 325">
          <a:extLst>
            <a:ext uri="{FF2B5EF4-FFF2-40B4-BE49-F238E27FC236}">
              <a16:creationId xmlns:a16="http://schemas.microsoft.com/office/drawing/2014/main" id="{EB3315B9-E930-4AF8-B12D-3AF77B092ADF}"/>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327" name="テキスト ボックス 326">
          <a:extLst>
            <a:ext uri="{FF2B5EF4-FFF2-40B4-BE49-F238E27FC236}">
              <a16:creationId xmlns:a16="http://schemas.microsoft.com/office/drawing/2014/main" id="{DA9052F1-214D-4FA6-A48A-6AAE9F36D051}"/>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328" name="直線コネクタ 327">
          <a:extLst>
            <a:ext uri="{FF2B5EF4-FFF2-40B4-BE49-F238E27FC236}">
              <a16:creationId xmlns:a16="http://schemas.microsoft.com/office/drawing/2014/main" id="{EA41A065-61C1-482F-9D5C-68B8C1F7586F}"/>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329" name="テキスト ボックス 328">
          <a:extLst>
            <a:ext uri="{FF2B5EF4-FFF2-40B4-BE49-F238E27FC236}">
              <a16:creationId xmlns:a16="http://schemas.microsoft.com/office/drawing/2014/main" id="{C0732D5E-A8CC-49FD-8EE2-A29CECC0D0D4}"/>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330" name="直線コネクタ 329">
          <a:extLst>
            <a:ext uri="{FF2B5EF4-FFF2-40B4-BE49-F238E27FC236}">
              <a16:creationId xmlns:a16="http://schemas.microsoft.com/office/drawing/2014/main" id="{5A50C2E1-732F-4C04-BC18-4F7D16FD9911}"/>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331" name="テキスト ボックス 330">
          <a:extLst>
            <a:ext uri="{FF2B5EF4-FFF2-40B4-BE49-F238E27FC236}">
              <a16:creationId xmlns:a16="http://schemas.microsoft.com/office/drawing/2014/main" id="{195A09BC-5125-43F0-8335-E1C164312DDB}"/>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332" name="直線コネクタ 331">
          <a:extLst>
            <a:ext uri="{FF2B5EF4-FFF2-40B4-BE49-F238E27FC236}">
              <a16:creationId xmlns:a16="http://schemas.microsoft.com/office/drawing/2014/main" id="{3E1143EF-CB15-4BBD-A8E1-7551476D9222}"/>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333" name="テキスト ボックス 332">
          <a:extLst>
            <a:ext uri="{FF2B5EF4-FFF2-40B4-BE49-F238E27FC236}">
              <a16:creationId xmlns:a16="http://schemas.microsoft.com/office/drawing/2014/main" id="{B0B92EE4-5973-45E9-AF45-351C5F4331F7}"/>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4" name="直線コネクタ 333">
          <a:extLst>
            <a:ext uri="{FF2B5EF4-FFF2-40B4-BE49-F238E27FC236}">
              <a16:creationId xmlns:a16="http://schemas.microsoft.com/office/drawing/2014/main" id="{01CABF9A-00DB-4DE7-9B3B-A1B0BE8DDF8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335" name="テキスト ボックス 334">
          <a:extLst>
            <a:ext uri="{FF2B5EF4-FFF2-40B4-BE49-F238E27FC236}">
              <a16:creationId xmlns:a16="http://schemas.microsoft.com/office/drawing/2014/main" id="{C49C6089-5018-4690-8735-C02278C6DAAB}"/>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6" name="【学校施設】&#10;有形固定資産減価償却率グラフ枠">
          <a:extLst>
            <a:ext uri="{FF2B5EF4-FFF2-40B4-BE49-F238E27FC236}">
              <a16:creationId xmlns:a16="http://schemas.microsoft.com/office/drawing/2014/main" id="{8C24D32B-7B83-492F-AF87-24B3DB82A2A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109728</xdr:rowOff>
    </xdr:from>
    <xdr:to>
      <xdr:col>85</xdr:col>
      <xdr:colOff>126364</xdr:colOff>
      <xdr:row>62</xdr:row>
      <xdr:rowOff>100584</xdr:rowOff>
    </xdr:to>
    <xdr:cxnSp macro="">
      <xdr:nvCxnSpPr>
        <xdr:cNvPr id="337" name="直線コネクタ 336">
          <a:extLst>
            <a:ext uri="{FF2B5EF4-FFF2-40B4-BE49-F238E27FC236}">
              <a16:creationId xmlns:a16="http://schemas.microsoft.com/office/drawing/2014/main" id="{02574113-2948-43DC-AE62-F2F455F3D94F}"/>
            </a:ext>
          </a:extLst>
        </xdr:cNvPr>
        <xdr:cNvCxnSpPr/>
      </xdr:nvCxnSpPr>
      <xdr:spPr>
        <a:xfrm flipV="1">
          <a:off x="16318864" y="9710928"/>
          <a:ext cx="0" cy="1019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104411</xdr:rowOff>
    </xdr:from>
    <xdr:ext cx="405111" cy="259045"/>
    <xdr:sp macro="" textlink="">
      <xdr:nvSpPr>
        <xdr:cNvPr id="338" name="【学校施設】&#10;有形固定資産減価償却率最小値テキスト">
          <a:extLst>
            <a:ext uri="{FF2B5EF4-FFF2-40B4-BE49-F238E27FC236}">
              <a16:creationId xmlns:a16="http://schemas.microsoft.com/office/drawing/2014/main" id="{0BF0BF6E-64C1-4A54-B6FB-AA5933BD540E}"/>
            </a:ext>
          </a:extLst>
        </xdr:cNvPr>
        <xdr:cNvSpPr txBox="1"/>
      </xdr:nvSpPr>
      <xdr:spPr>
        <a:xfrm>
          <a:off x="16357600" y="1073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100584</xdr:rowOff>
    </xdr:from>
    <xdr:to>
      <xdr:col>86</xdr:col>
      <xdr:colOff>25400</xdr:colOff>
      <xdr:row>62</xdr:row>
      <xdr:rowOff>100584</xdr:rowOff>
    </xdr:to>
    <xdr:cxnSp macro="">
      <xdr:nvCxnSpPr>
        <xdr:cNvPr id="339" name="直線コネクタ 338">
          <a:extLst>
            <a:ext uri="{FF2B5EF4-FFF2-40B4-BE49-F238E27FC236}">
              <a16:creationId xmlns:a16="http://schemas.microsoft.com/office/drawing/2014/main" id="{3411CC7D-8853-4AC0-8048-F27AD5F0CEAB}"/>
            </a:ext>
          </a:extLst>
        </xdr:cNvPr>
        <xdr:cNvCxnSpPr/>
      </xdr:nvCxnSpPr>
      <xdr:spPr>
        <a:xfrm>
          <a:off x="16230600" y="10730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56405</xdr:rowOff>
    </xdr:from>
    <xdr:ext cx="405111" cy="259045"/>
    <xdr:sp macro="" textlink="">
      <xdr:nvSpPr>
        <xdr:cNvPr id="340" name="【学校施設】&#10;有形固定資産減価償却率最大値テキスト">
          <a:extLst>
            <a:ext uri="{FF2B5EF4-FFF2-40B4-BE49-F238E27FC236}">
              <a16:creationId xmlns:a16="http://schemas.microsoft.com/office/drawing/2014/main" id="{A671F86A-4130-4E88-A08F-268481B06C74}"/>
            </a:ext>
          </a:extLst>
        </xdr:cNvPr>
        <xdr:cNvSpPr txBox="1"/>
      </xdr:nvSpPr>
      <xdr:spPr>
        <a:xfrm>
          <a:off x="16357600" y="9486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109728</xdr:rowOff>
    </xdr:from>
    <xdr:to>
      <xdr:col>86</xdr:col>
      <xdr:colOff>25400</xdr:colOff>
      <xdr:row>56</xdr:row>
      <xdr:rowOff>109728</xdr:rowOff>
    </xdr:to>
    <xdr:cxnSp macro="">
      <xdr:nvCxnSpPr>
        <xdr:cNvPr id="341" name="直線コネクタ 340">
          <a:extLst>
            <a:ext uri="{FF2B5EF4-FFF2-40B4-BE49-F238E27FC236}">
              <a16:creationId xmlns:a16="http://schemas.microsoft.com/office/drawing/2014/main" id="{55A9B052-612D-4BF4-BB28-AA4F62AD13AE}"/>
            </a:ext>
          </a:extLst>
        </xdr:cNvPr>
        <xdr:cNvCxnSpPr/>
      </xdr:nvCxnSpPr>
      <xdr:spPr>
        <a:xfrm>
          <a:off x="16230600" y="971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51071</xdr:rowOff>
    </xdr:from>
    <xdr:ext cx="405111" cy="259045"/>
    <xdr:sp macro="" textlink="">
      <xdr:nvSpPr>
        <xdr:cNvPr id="342" name="【学校施設】&#10;有形固定資産減価償却率平均値テキスト">
          <a:extLst>
            <a:ext uri="{FF2B5EF4-FFF2-40B4-BE49-F238E27FC236}">
              <a16:creationId xmlns:a16="http://schemas.microsoft.com/office/drawing/2014/main" id="{AC08D657-EFF8-4F3E-A52B-DB859EB38B5F}"/>
            </a:ext>
          </a:extLst>
        </xdr:cNvPr>
        <xdr:cNvSpPr txBox="1"/>
      </xdr:nvSpPr>
      <xdr:spPr>
        <a:xfrm>
          <a:off x="16357600" y="101666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72644</xdr:rowOff>
    </xdr:from>
    <xdr:to>
      <xdr:col>85</xdr:col>
      <xdr:colOff>177800</xdr:colOff>
      <xdr:row>60</xdr:row>
      <xdr:rowOff>2794</xdr:rowOff>
    </xdr:to>
    <xdr:sp macro="" textlink="">
      <xdr:nvSpPr>
        <xdr:cNvPr id="343" name="フローチャート: 判断 342">
          <a:extLst>
            <a:ext uri="{FF2B5EF4-FFF2-40B4-BE49-F238E27FC236}">
              <a16:creationId xmlns:a16="http://schemas.microsoft.com/office/drawing/2014/main" id="{4012EF11-6EB0-42A5-976B-F3323699ED8C}"/>
            </a:ext>
          </a:extLst>
        </xdr:cNvPr>
        <xdr:cNvSpPr/>
      </xdr:nvSpPr>
      <xdr:spPr>
        <a:xfrm>
          <a:off x="16268700" y="1018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97790</xdr:rowOff>
    </xdr:from>
    <xdr:to>
      <xdr:col>81</xdr:col>
      <xdr:colOff>101600</xdr:colOff>
      <xdr:row>60</xdr:row>
      <xdr:rowOff>27940</xdr:rowOff>
    </xdr:to>
    <xdr:sp macro="" textlink="">
      <xdr:nvSpPr>
        <xdr:cNvPr id="344" name="フローチャート: 判断 343">
          <a:extLst>
            <a:ext uri="{FF2B5EF4-FFF2-40B4-BE49-F238E27FC236}">
              <a16:creationId xmlns:a16="http://schemas.microsoft.com/office/drawing/2014/main" id="{DA60E170-14EB-4AA5-9913-0F2AAC1B7AD5}"/>
            </a:ext>
          </a:extLst>
        </xdr:cNvPr>
        <xdr:cNvSpPr/>
      </xdr:nvSpPr>
      <xdr:spPr>
        <a:xfrm>
          <a:off x="15430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77216</xdr:rowOff>
    </xdr:from>
    <xdr:to>
      <xdr:col>76</xdr:col>
      <xdr:colOff>165100</xdr:colOff>
      <xdr:row>60</xdr:row>
      <xdr:rowOff>7366</xdr:rowOff>
    </xdr:to>
    <xdr:sp macro="" textlink="">
      <xdr:nvSpPr>
        <xdr:cNvPr id="345" name="フローチャート: 判断 344">
          <a:extLst>
            <a:ext uri="{FF2B5EF4-FFF2-40B4-BE49-F238E27FC236}">
              <a16:creationId xmlns:a16="http://schemas.microsoft.com/office/drawing/2014/main" id="{DC1A815D-60B3-4E74-A189-B38016CE7F2F}"/>
            </a:ext>
          </a:extLst>
        </xdr:cNvPr>
        <xdr:cNvSpPr/>
      </xdr:nvSpPr>
      <xdr:spPr>
        <a:xfrm>
          <a:off x="14541500" y="1019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40640</xdr:rowOff>
    </xdr:from>
    <xdr:to>
      <xdr:col>72</xdr:col>
      <xdr:colOff>38100</xdr:colOff>
      <xdr:row>59</xdr:row>
      <xdr:rowOff>142240</xdr:rowOff>
    </xdr:to>
    <xdr:sp macro="" textlink="">
      <xdr:nvSpPr>
        <xdr:cNvPr id="346" name="フローチャート: 判断 345">
          <a:extLst>
            <a:ext uri="{FF2B5EF4-FFF2-40B4-BE49-F238E27FC236}">
              <a16:creationId xmlns:a16="http://schemas.microsoft.com/office/drawing/2014/main" id="{71A6298E-15FA-422E-BCAA-0AEBE580C5BF}"/>
            </a:ext>
          </a:extLst>
        </xdr:cNvPr>
        <xdr:cNvSpPr/>
      </xdr:nvSpPr>
      <xdr:spPr>
        <a:xfrm>
          <a:off x="13652500" y="1015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40640</xdr:rowOff>
    </xdr:from>
    <xdr:to>
      <xdr:col>67</xdr:col>
      <xdr:colOff>101600</xdr:colOff>
      <xdr:row>59</xdr:row>
      <xdr:rowOff>142240</xdr:rowOff>
    </xdr:to>
    <xdr:sp macro="" textlink="">
      <xdr:nvSpPr>
        <xdr:cNvPr id="347" name="フローチャート: 判断 346">
          <a:extLst>
            <a:ext uri="{FF2B5EF4-FFF2-40B4-BE49-F238E27FC236}">
              <a16:creationId xmlns:a16="http://schemas.microsoft.com/office/drawing/2014/main" id="{33C305E9-CE9D-485A-8034-1743FE6A9312}"/>
            </a:ext>
          </a:extLst>
        </xdr:cNvPr>
        <xdr:cNvSpPr/>
      </xdr:nvSpPr>
      <xdr:spPr>
        <a:xfrm>
          <a:off x="12763500" y="1015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1121EBEE-78EF-49B6-8400-3BD87D1D62F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12786969-EE2B-4940-AB65-E8C604F6FD4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5BB03295-4A4D-4E8C-BC67-6032B058E2C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1" name="テキスト ボックス 350">
          <a:extLst>
            <a:ext uri="{FF2B5EF4-FFF2-40B4-BE49-F238E27FC236}">
              <a16:creationId xmlns:a16="http://schemas.microsoft.com/office/drawing/2014/main" id="{94EB3DAD-F7C9-473A-AC65-3D99C5C05D8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2" name="テキスト ボックス 351">
          <a:extLst>
            <a:ext uri="{FF2B5EF4-FFF2-40B4-BE49-F238E27FC236}">
              <a16:creationId xmlns:a16="http://schemas.microsoft.com/office/drawing/2014/main" id="{25315B21-E5BF-41B6-94E9-FF3C5B6A849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109220</xdr:rowOff>
    </xdr:from>
    <xdr:to>
      <xdr:col>85</xdr:col>
      <xdr:colOff>177800</xdr:colOff>
      <xdr:row>57</xdr:row>
      <xdr:rowOff>39370</xdr:rowOff>
    </xdr:to>
    <xdr:sp macro="" textlink="">
      <xdr:nvSpPr>
        <xdr:cNvPr id="353" name="楕円 352">
          <a:extLst>
            <a:ext uri="{FF2B5EF4-FFF2-40B4-BE49-F238E27FC236}">
              <a16:creationId xmlns:a16="http://schemas.microsoft.com/office/drawing/2014/main" id="{1D2DC82F-98D4-4E00-B9A9-EEB7338030A9}"/>
            </a:ext>
          </a:extLst>
        </xdr:cNvPr>
        <xdr:cNvSpPr/>
      </xdr:nvSpPr>
      <xdr:spPr>
        <a:xfrm>
          <a:off x="16268700" y="971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24147</xdr:rowOff>
    </xdr:from>
    <xdr:ext cx="405111" cy="259045"/>
    <xdr:sp macro="" textlink="">
      <xdr:nvSpPr>
        <xdr:cNvPr id="354" name="【学校施設】&#10;有形固定資産減価償却率該当値テキスト">
          <a:extLst>
            <a:ext uri="{FF2B5EF4-FFF2-40B4-BE49-F238E27FC236}">
              <a16:creationId xmlns:a16="http://schemas.microsoft.com/office/drawing/2014/main" id="{4BB9CC49-42B9-4E13-98A6-65195C734292}"/>
            </a:ext>
          </a:extLst>
        </xdr:cNvPr>
        <xdr:cNvSpPr txBox="1"/>
      </xdr:nvSpPr>
      <xdr:spPr>
        <a:xfrm>
          <a:off x="16357600" y="9625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45212</xdr:rowOff>
    </xdr:from>
    <xdr:to>
      <xdr:col>81</xdr:col>
      <xdr:colOff>101600</xdr:colOff>
      <xdr:row>56</xdr:row>
      <xdr:rowOff>146812</xdr:rowOff>
    </xdr:to>
    <xdr:sp macro="" textlink="">
      <xdr:nvSpPr>
        <xdr:cNvPr id="355" name="楕円 354">
          <a:extLst>
            <a:ext uri="{FF2B5EF4-FFF2-40B4-BE49-F238E27FC236}">
              <a16:creationId xmlns:a16="http://schemas.microsoft.com/office/drawing/2014/main" id="{0FD22C1F-F71F-4B9B-ADF7-45B657A7B522}"/>
            </a:ext>
          </a:extLst>
        </xdr:cNvPr>
        <xdr:cNvSpPr/>
      </xdr:nvSpPr>
      <xdr:spPr>
        <a:xfrm>
          <a:off x="15430500" y="9646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96012</xdr:rowOff>
    </xdr:from>
    <xdr:to>
      <xdr:col>85</xdr:col>
      <xdr:colOff>127000</xdr:colOff>
      <xdr:row>56</xdr:row>
      <xdr:rowOff>160020</xdr:rowOff>
    </xdr:to>
    <xdr:cxnSp macro="">
      <xdr:nvCxnSpPr>
        <xdr:cNvPr id="356" name="直線コネクタ 355">
          <a:extLst>
            <a:ext uri="{FF2B5EF4-FFF2-40B4-BE49-F238E27FC236}">
              <a16:creationId xmlns:a16="http://schemas.microsoft.com/office/drawing/2014/main" id="{94D414E7-B86E-470B-A547-8A443CE2E014}"/>
            </a:ext>
          </a:extLst>
        </xdr:cNvPr>
        <xdr:cNvCxnSpPr/>
      </xdr:nvCxnSpPr>
      <xdr:spPr>
        <a:xfrm>
          <a:off x="15481300" y="9697212"/>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154940</xdr:rowOff>
    </xdr:from>
    <xdr:to>
      <xdr:col>76</xdr:col>
      <xdr:colOff>165100</xdr:colOff>
      <xdr:row>56</xdr:row>
      <xdr:rowOff>85090</xdr:rowOff>
    </xdr:to>
    <xdr:sp macro="" textlink="">
      <xdr:nvSpPr>
        <xdr:cNvPr id="357" name="楕円 356">
          <a:extLst>
            <a:ext uri="{FF2B5EF4-FFF2-40B4-BE49-F238E27FC236}">
              <a16:creationId xmlns:a16="http://schemas.microsoft.com/office/drawing/2014/main" id="{27B8C250-3816-4DD6-8841-C1EB412F5820}"/>
            </a:ext>
          </a:extLst>
        </xdr:cNvPr>
        <xdr:cNvSpPr/>
      </xdr:nvSpPr>
      <xdr:spPr>
        <a:xfrm>
          <a:off x="14541500" y="958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34290</xdr:rowOff>
    </xdr:from>
    <xdr:to>
      <xdr:col>81</xdr:col>
      <xdr:colOff>50800</xdr:colOff>
      <xdr:row>56</xdr:row>
      <xdr:rowOff>96012</xdr:rowOff>
    </xdr:to>
    <xdr:cxnSp macro="">
      <xdr:nvCxnSpPr>
        <xdr:cNvPr id="358" name="直線コネクタ 357">
          <a:extLst>
            <a:ext uri="{FF2B5EF4-FFF2-40B4-BE49-F238E27FC236}">
              <a16:creationId xmlns:a16="http://schemas.microsoft.com/office/drawing/2014/main" id="{A87185CB-C13E-47FC-9D85-DCEA65F22CA9}"/>
            </a:ext>
          </a:extLst>
        </xdr:cNvPr>
        <xdr:cNvCxnSpPr/>
      </xdr:nvCxnSpPr>
      <xdr:spPr>
        <a:xfrm>
          <a:off x="14592300" y="9635490"/>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122936</xdr:rowOff>
    </xdr:from>
    <xdr:to>
      <xdr:col>72</xdr:col>
      <xdr:colOff>38100</xdr:colOff>
      <xdr:row>56</xdr:row>
      <xdr:rowOff>53086</xdr:rowOff>
    </xdr:to>
    <xdr:sp macro="" textlink="">
      <xdr:nvSpPr>
        <xdr:cNvPr id="359" name="楕円 358">
          <a:extLst>
            <a:ext uri="{FF2B5EF4-FFF2-40B4-BE49-F238E27FC236}">
              <a16:creationId xmlns:a16="http://schemas.microsoft.com/office/drawing/2014/main" id="{F9899503-04E8-4494-A0BA-6FC5B670B5C2}"/>
            </a:ext>
          </a:extLst>
        </xdr:cNvPr>
        <xdr:cNvSpPr/>
      </xdr:nvSpPr>
      <xdr:spPr>
        <a:xfrm>
          <a:off x="13652500" y="9552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2286</xdr:rowOff>
    </xdr:from>
    <xdr:to>
      <xdr:col>76</xdr:col>
      <xdr:colOff>114300</xdr:colOff>
      <xdr:row>56</xdr:row>
      <xdr:rowOff>34290</xdr:rowOff>
    </xdr:to>
    <xdr:cxnSp macro="">
      <xdr:nvCxnSpPr>
        <xdr:cNvPr id="360" name="直線コネクタ 359">
          <a:extLst>
            <a:ext uri="{FF2B5EF4-FFF2-40B4-BE49-F238E27FC236}">
              <a16:creationId xmlns:a16="http://schemas.microsoft.com/office/drawing/2014/main" id="{D74208EE-067F-4A24-9A80-7FCC2E0A1A7C}"/>
            </a:ext>
          </a:extLst>
        </xdr:cNvPr>
        <xdr:cNvCxnSpPr/>
      </xdr:nvCxnSpPr>
      <xdr:spPr>
        <a:xfrm>
          <a:off x="13703300" y="960348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77216</xdr:rowOff>
    </xdr:from>
    <xdr:to>
      <xdr:col>67</xdr:col>
      <xdr:colOff>101600</xdr:colOff>
      <xdr:row>56</xdr:row>
      <xdr:rowOff>7366</xdr:rowOff>
    </xdr:to>
    <xdr:sp macro="" textlink="">
      <xdr:nvSpPr>
        <xdr:cNvPr id="361" name="楕円 360">
          <a:extLst>
            <a:ext uri="{FF2B5EF4-FFF2-40B4-BE49-F238E27FC236}">
              <a16:creationId xmlns:a16="http://schemas.microsoft.com/office/drawing/2014/main" id="{B823B924-1059-4643-935E-9803CAAEB207}"/>
            </a:ext>
          </a:extLst>
        </xdr:cNvPr>
        <xdr:cNvSpPr/>
      </xdr:nvSpPr>
      <xdr:spPr>
        <a:xfrm>
          <a:off x="12763500" y="950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128016</xdr:rowOff>
    </xdr:from>
    <xdr:to>
      <xdr:col>71</xdr:col>
      <xdr:colOff>177800</xdr:colOff>
      <xdr:row>56</xdr:row>
      <xdr:rowOff>2286</xdr:rowOff>
    </xdr:to>
    <xdr:cxnSp macro="">
      <xdr:nvCxnSpPr>
        <xdr:cNvPr id="362" name="直線コネクタ 361">
          <a:extLst>
            <a:ext uri="{FF2B5EF4-FFF2-40B4-BE49-F238E27FC236}">
              <a16:creationId xmlns:a16="http://schemas.microsoft.com/office/drawing/2014/main" id="{21C931EE-7F8F-4C2D-8BDD-EEB85C89711C}"/>
            </a:ext>
          </a:extLst>
        </xdr:cNvPr>
        <xdr:cNvCxnSpPr/>
      </xdr:nvCxnSpPr>
      <xdr:spPr>
        <a:xfrm>
          <a:off x="12814300" y="955776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19067</xdr:rowOff>
    </xdr:from>
    <xdr:ext cx="405111" cy="259045"/>
    <xdr:sp macro="" textlink="">
      <xdr:nvSpPr>
        <xdr:cNvPr id="363" name="n_1aveValue【学校施設】&#10;有形固定資産減価償却率">
          <a:extLst>
            <a:ext uri="{FF2B5EF4-FFF2-40B4-BE49-F238E27FC236}">
              <a16:creationId xmlns:a16="http://schemas.microsoft.com/office/drawing/2014/main" id="{D8806715-A4BE-4FF7-A733-DCFF5E151571}"/>
            </a:ext>
          </a:extLst>
        </xdr:cNvPr>
        <xdr:cNvSpPr txBox="1"/>
      </xdr:nvSpPr>
      <xdr:spPr>
        <a:xfrm>
          <a:off x="152660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169943</xdr:rowOff>
    </xdr:from>
    <xdr:ext cx="405111" cy="259045"/>
    <xdr:sp macro="" textlink="">
      <xdr:nvSpPr>
        <xdr:cNvPr id="364" name="n_2aveValue【学校施設】&#10;有形固定資産減価償却率">
          <a:extLst>
            <a:ext uri="{FF2B5EF4-FFF2-40B4-BE49-F238E27FC236}">
              <a16:creationId xmlns:a16="http://schemas.microsoft.com/office/drawing/2014/main" id="{454AB98E-B0BF-4CFB-84DD-7243DF3E8531}"/>
            </a:ext>
          </a:extLst>
        </xdr:cNvPr>
        <xdr:cNvSpPr txBox="1"/>
      </xdr:nvSpPr>
      <xdr:spPr>
        <a:xfrm>
          <a:off x="14389744" y="10285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133367</xdr:rowOff>
    </xdr:from>
    <xdr:ext cx="405111" cy="259045"/>
    <xdr:sp macro="" textlink="">
      <xdr:nvSpPr>
        <xdr:cNvPr id="365" name="n_3aveValue【学校施設】&#10;有形固定資産減価償却率">
          <a:extLst>
            <a:ext uri="{FF2B5EF4-FFF2-40B4-BE49-F238E27FC236}">
              <a16:creationId xmlns:a16="http://schemas.microsoft.com/office/drawing/2014/main" id="{B71FBB94-017D-4F95-8F22-03B96C2DECE3}"/>
            </a:ext>
          </a:extLst>
        </xdr:cNvPr>
        <xdr:cNvSpPr txBox="1"/>
      </xdr:nvSpPr>
      <xdr:spPr>
        <a:xfrm>
          <a:off x="135007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133367</xdr:rowOff>
    </xdr:from>
    <xdr:ext cx="405111" cy="259045"/>
    <xdr:sp macro="" textlink="">
      <xdr:nvSpPr>
        <xdr:cNvPr id="366" name="n_4aveValue【学校施設】&#10;有形固定資産減価償却率">
          <a:extLst>
            <a:ext uri="{FF2B5EF4-FFF2-40B4-BE49-F238E27FC236}">
              <a16:creationId xmlns:a16="http://schemas.microsoft.com/office/drawing/2014/main" id="{7FE0E959-7730-4FC1-BD32-69A4A29BA25E}"/>
            </a:ext>
          </a:extLst>
        </xdr:cNvPr>
        <xdr:cNvSpPr txBox="1"/>
      </xdr:nvSpPr>
      <xdr:spPr>
        <a:xfrm>
          <a:off x="126117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163339</xdr:rowOff>
    </xdr:from>
    <xdr:ext cx="405111" cy="259045"/>
    <xdr:sp macro="" textlink="">
      <xdr:nvSpPr>
        <xdr:cNvPr id="367" name="n_1mainValue【学校施設】&#10;有形固定資産減価償却率">
          <a:extLst>
            <a:ext uri="{FF2B5EF4-FFF2-40B4-BE49-F238E27FC236}">
              <a16:creationId xmlns:a16="http://schemas.microsoft.com/office/drawing/2014/main" id="{CA65C2F9-2366-4080-BD6B-54FCBDD4C730}"/>
            </a:ext>
          </a:extLst>
        </xdr:cNvPr>
        <xdr:cNvSpPr txBox="1"/>
      </xdr:nvSpPr>
      <xdr:spPr>
        <a:xfrm>
          <a:off x="15266044" y="9421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101617</xdr:rowOff>
    </xdr:from>
    <xdr:ext cx="405111" cy="259045"/>
    <xdr:sp macro="" textlink="">
      <xdr:nvSpPr>
        <xdr:cNvPr id="368" name="n_2mainValue【学校施設】&#10;有形固定資産減価償却率">
          <a:extLst>
            <a:ext uri="{FF2B5EF4-FFF2-40B4-BE49-F238E27FC236}">
              <a16:creationId xmlns:a16="http://schemas.microsoft.com/office/drawing/2014/main" id="{64F2A156-3BED-48E9-A2F5-BE1E723B6BC9}"/>
            </a:ext>
          </a:extLst>
        </xdr:cNvPr>
        <xdr:cNvSpPr txBox="1"/>
      </xdr:nvSpPr>
      <xdr:spPr>
        <a:xfrm>
          <a:off x="14389744" y="935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69613</xdr:rowOff>
    </xdr:from>
    <xdr:ext cx="405111" cy="259045"/>
    <xdr:sp macro="" textlink="">
      <xdr:nvSpPr>
        <xdr:cNvPr id="369" name="n_3mainValue【学校施設】&#10;有形固定資産減価償却率">
          <a:extLst>
            <a:ext uri="{FF2B5EF4-FFF2-40B4-BE49-F238E27FC236}">
              <a16:creationId xmlns:a16="http://schemas.microsoft.com/office/drawing/2014/main" id="{6ED45194-C26D-46AA-A17F-2307D7D68EC5}"/>
            </a:ext>
          </a:extLst>
        </xdr:cNvPr>
        <xdr:cNvSpPr txBox="1"/>
      </xdr:nvSpPr>
      <xdr:spPr>
        <a:xfrm>
          <a:off x="13500744" y="932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23893</xdr:rowOff>
    </xdr:from>
    <xdr:ext cx="405111" cy="259045"/>
    <xdr:sp macro="" textlink="">
      <xdr:nvSpPr>
        <xdr:cNvPr id="370" name="n_4mainValue【学校施設】&#10;有形固定資産減価償却率">
          <a:extLst>
            <a:ext uri="{FF2B5EF4-FFF2-40B4-BE49-F238E27FC236}">
              <a16:creationId xmlns:a16="http://schemas.microsoft.com/office/drawing/2014/main" id="{3C7F65D1-774C-4945-BED6-8A0F369CCE3A}"/>
            </a:ext>
          </a:extLst>
        </xdr:cNvPr>
        <xdr:cNvSpPr txBox="1"/>
      </xdr:nvSpPr>
      <xdr:spPr>
        <a:xfrm>
          <a:off x="12611744" y="928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1" name="正方形/長方形 370">
          <a:extLst>
            <a:ext uri="{FF2B5EF4-FFF2-40B4-BE49-F238E27FC236}">
              <a16:creationId xmlns:a16="http://schemas.microsoft.com/office/drawing/2014/main" id="{B6D72361-D33F-4FCB-87B8-4760C97D912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2" name="正方形/長方形 371">
          <a:extLst>
            <a:ext uri="{FF2B5EF4-FFF2-40B4-BE49-F238E27FC236}">
              <a16:creationId xmlns:a16="http://schemas.microsoft.com/office/drawing/2014/main" id="{C8A760C9-90C0-448D-8CD8-FC6C8505429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3" name="正方形/長方形 372">
          <a:extLst>
            <a:ext uri="{FF2B5EF4-FFF2-40B4-BE49-F238E27FC236}">
              <a16:creationId xmlns:a16="http://schemas.microsoft.com/office/drawing/2014/main" id="{3B2F9274-6D4D-4761-9942-7C058F2016F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4" name="正方形/長方形 373">
          <a:extLst>
            <a:ext uri="{FF2B5EF4-FFF2-40B4-BE49-F238E27FC236}">
              <a16:creationId xmlns:a16="http://schemas.microsoft.com/office/drawing/2014/main" id="{0CB62A02-C26C-4ED6-ACFA-753D0C62561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5" name="正方形/長方形 374">
          <a:extLst>
            <a:ext uri="{FF2B5EF4-FFF2-40B4-BE49-F238E27FC236}">
              <a16:creationId xmlns:a16="http://schemas.microsoft.com/office/drawing/2014/main" id="{35E9FBC2-FD31-4F20-BD64-398FBA73340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6" name="正方形/長方形 375">
          <a:extLst>
            <a:ext uri="{FF2B5EF4-FFF2-40B4-BE49-F238E27FC236}">
              <a16:creationId xmlns:a16="http://schemas.microsoft.com/office/drawing/2014/main" id="{1C2B8CE9-9D83-430A-AEDC-CCDC9A6E72B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7" name="正方形/長方形 376">
          <a:extLst>
            <a:ext uri="{FF2B5EF4-FFF2-40B4-BE49-F238E27FC236}">
              <a16:creationId xmlns:a16="http://schemas.microsoft.com/office/drawing/2014/main" id="{61A61A4C-C8DF-4DF5-A6E2-E3FDAE38D86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8" name="正方形/長方形 377">
          <a:extLst>
            <a:ext uri="{FF2B5EF4-FFF2-40B4-BE49-F238E27FC236}">
              <a16:creationId xmlns:a16="http://schemas.microsoft.com/office/drawing/2014/main" id="{2B19687A-003C-41F0-96AD-A6B576D86D1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9" name="テキスト ボックス 378">
          <a:extLst>
            <a:ext uri="{FF2B5EF4-FFF2-40B4-BE49-F238E27FC236}">
              <a16:creationId xmlns:a16="http://schemas.microsoft.com/office/drawing/2014/main" id="{90AF195E-5398-43FD-82FC-CD38DBEE5A3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80" name="直線コネクタ 379">
          <a:extLst>
            <a:ext uri="{FF2B5EF4-FFF2-40B4-BE49-F238E27FC236}">
              <a16:creationId xmlns:a16="http://schemas.microsoft.com/office/drawing/2014/main" id="{EEA9A86D-FF79-4E8F-9FA1-833949846D1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381" name="テキスト ボックス 380">
          <a:extLst>
            <a:ext uri="{FF2B5EF4-FFF2-40B4-BE49-F238E27FC236}">
              <a16:creationId xmlns:a16="http://schemas.microsoft.com/office/drawing/2014/main" id="{D232E5C3-9CAA-41E4-B467-E54337421D01}"/>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382" name="直線コネクタ 381">
          <a:extLst>
            <a:ext uri="{FF2B5EF4-FFF2-40B4-BE49-F238E27FC236}">
              <a16:creationId xmlns:a16="http://schemas.microsoft.com/office/drawing/2014/main" id="{A422C0E7-FD74-423C-A98B-5C04738E2429}"/>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383" name="テキスト ボックス 382">
          <a:extLst>
            <a:ext uri="{FF2B5EF4-FFF2-40B4-BE49-F238E27FC236}">
              <a16:creationId xmlns:a16="http://schemas.microsoft.com/office/drawing/2014/main" id="{6CC71439-0AAE-48A3-A497-C2C5097D76F3}"/>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384" name="直線コネクタ 383">
          <a:extLst>
            <a:ext uri="{FF2B5EF4-FFF2-40B4-BE49-F238E27FC236}">
              <a16:creationId xmlns:a16="http://schemas.microsoft.com/office/drawing/2014/main" id="{CA5E478B-424E-4D0E-A648-CCD53348E8FE}"/>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385" name="テキスト ボックス 384">
          <a:extLst>
            <a:ext uri="{FF2B5EF4-FFF2-40B4-BE49-F238E27FC236}">
              <a16:creationId xmlns:a16="http://schemas.microsoft.com/office/drawing/2014/main" id="{26AEF2D5-E4CD-4814-A52E-1640A570E794}"/>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386" name="直線コネクタ 385">
          <a:extLst>
            <a:ext uri="{FF2B5EF4-FFF2-40B4-BE49-F238E27FC236}">
              <a16:creationId xmlns:a16="http://schemas.microsoft.com/office/drawing/2014/main" id="{58FA087B-8C1D-481A-A614-D9002DB9E6AF}"/>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387" name="テキスト ボックス 386">
          <a:extLst>
            <a:ext uri="{FF2B5EF4-FFF2-40B4-BE49-F238E27FC236}">
              <a16:creationId xmlns:a16="http://schemas.microsoft.com/office/drawing/2014/main" id="{56C813B0-F080-41DE-9B17-ADA0F0CE759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388" name="直線コネクタ 387">
          <a:extLst>
            <a:ext uri="{FF2B5EF4-FFF2-40B4-BE49-F238E27FC236}">
              <a16:creationId xmlns:a16="http://schemas.microsoft.com/office/drawing/2014/main" id="{896A43FB-3010-4D5E-B162-39CA1B6A8B0E}"/>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389" name="テキスト ボックス 388">
          <a:extLst>
            <a:ext uri="{FF2B5EF4-FFF2-40B4-BE49-F238E27FC236}">
              <a16:creationId xmlns:a16="http://schemas.microsoft.com/office/drawing/2014/main" id="{1848BC7F-ADEC-4C0B-801E-69BBEE97C0E1}"/>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390" name="直線コネクタ 389">
          <a:extLst>
            <a:ext uri="{FF2B5EF4-FFF2-40B4-BE49-F238E27FC236}">
              <a16:creationId xmlns:a16="http://schemas.microsoft.com/office/drawing/2014/main" id="{9E5B2200-EA1F-44A2-9C33-64B2F0E4BF83}"/>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391" name="テキスト ボックス 390">
          <a:extLst>
            <a:ext uri="{FF2B5EF4-FFF2-40B4-BE49-F238E27FC236}">
              <a16:creationId xmlns:a16="http://schemas.microsoft.com/office/drawing/2014/main" id="{D05A00B9-09DF-4FCE-824B-3A0162792FAB}"/>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392" name="直線コネクタ 391">
          <a:extLst>
            <a:ext uri="{FF2B5EF4-FFF2-40B4-BE49-F238E27FC236}">
              <a16:creationId xmlns:a16="http://schemas.microsoft.com/office/drawing/2014/main" id="{EB7FBCA1-95BC-4838-B74D-91F612C4F57C}"/>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393" name="テキスト ボックス 392">
          <a:extLst>
            <a:ext uri="{FF2B5EF4-FFF2-40B4-BE49-F238E27FC236}">
              <a16:creationId xmlns:a16="http://schemas.microsoft.com/office/drawing/2014/main" id="{D81611BB-6F86-45A5-B2B3-5F7C390ADFB4}"/>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4" name="直線コネクタ 393">
          <a:extLst>
            <a:ext uri="{FF2B5EF4-FFF2-40B4-BE49-F238E27FC236}">
              <a16:creationId xmlns:a16="http://schemas.microsoft.com/office/drawing/2014/main" id="{2005A0E9-142B-4819-B4FE-3A8ED7BE159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5" name="テキスト ボックス 394">
          <a:extLst>
            <a:ext uri="{FF2B5EF4-FFF2-40B4-BE49-F238E27FC236}">
              <a16:creationId xmlns:a16="http://schemas.microsoft.com/office/drawing/2014/main" id="{8CC86D26-858D-45D9-A7E8-23D632C3150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6" name="【学校施設】&#10;一人当たり面積グラフ枠">
          <a:extLst>
            <a:ext uri="{FF2B5EF4-FFF2-40B4-BE49-F238E27FC236}">
              <a16:creationId xmlns:a16="http://schemas.microsoft.com/office/drawing/2014/main" id="{4F3CD54A-2F68-45E6-93FA-EE8D2C0D1A1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85889</xdr:rowOff>
    </xdr:from>
    <xdr:to>
      <xdr:col>116</xdr:col>
      <xdr:colOff>62864</xdr:colOff>
      <xdr:row>64</xdr:row>
      <xdr:rowOff>94706</xdr:rowOff>
    </xdr:to>
    <xdr:cxnSp macro="">
      <xdr:nvCxnSpPr>
        <xdr:cNvPr id="397" name="直線コネクタ 396">
          <a:extLst>
            <a:ext uri="{FF2B5EF4-FFF2-40B4-BE49-F238E27FC236}">
              <a16:creationId xmlns:a16="http://schemas.microsoft.com/office/drawing/2014/main" id="{2288ACCD-83FC-42D0-B303-1DB5CD0B6B1C}"/>
            </a:ext>
          </a:extLst>
        </xdr:cNvPr>
        <xdr:cNvCxnSpPr/>
      </xdr:nvCxnSpPr>
      <xdr:spPr>
        <a:xfrm flipV="1">
          <a:off x="22160864" y="9515639"/>
          <a:ext cx="0" cy="1551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98533</xdr:rowOff>
    </xdr:from>
    <xdr:ext cx="469744" cy="259045"/>
    <xdr:sp macro="" textlink="">
      <xdr:nvSpPr>
        <xdr:cNvPr id="398" name="【学校施設】&#10;一人当たり面積最小値テキスト">
          <a:extLst>
            <a:ext uri="{FF2B5EF4-FFF2-40B4-BE49-F238E27FC236}">
              <a16:creationId xmlns:a16="http://schemas.microsoft.com/office/drawing/2014/main" id="{B9998CE1-CD06-4E5E-ADDD-180F4DF522DD}"/>
            </a:ext>
          </a:extLst>
        </xdr:cNvPr>
        <xdr:cNvSpPr txBox="1"/>
      </xdr:nvSpPr>
      <xdr:spPr>
        <a:xfrm>
          <a:off x="22199600" y="1107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94706</xdr:rowOff>
    </xdr:from>
    <xdr:to>
      <xdr:col>116</xdr:col>
      <xdr:colOff>152400</xdr:colOff>
      <xdr:row>64</xdr:row>
      <xdr:rowOff>94706</xdr:rowOff>
    </xdr:to>
    <xdr:cxnSp macro="">
      <xdr:nvCxnSpPr>
        <xdr:cNvPr id="399" name="直線コネクタ 398">
          <a:extLst>
            <a:ext uri="{FF2B5EF4-FFF2-40B4-BE49-F238E27FC236}">
              <a16:creationId xmlns:a16="http://schemas.microsoft.com/office/drawing/2014/main" id="{04F51F62-E460-4012-8C74-C222314A7E83}"/>
            </a:ext>
          </a:extLst>
        </xdr:cNvPr>
        <xdr:cNvCxnSpPr/>
      </xdr:nvCxnSpPr>
      <xdr:spPr>
        <a:xfrm>
          <a:off x="22072600" y="1106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32566</xdr:rowOff>
    </xdr:from>
    <xdr:ext cx="469744" cy="259045"/>
    <xdr:sp macro="" textlink="">
      <xdr:nvSpPr>
        <xdr:cNvPr id="400" name="【学校施設】&#10;一人当たり面積最大値テキスト">
          <a:extLst>
            <a:ext uri="{FF2B5EF4-FFF2-40B4-BE49-F238E27FC236}">
              <a16:creationId xmlns:a16="http://schemas.microsoft.com/office/drawing/2014/main" id="{29BBF81D-2605-4E6C-943F-02964A55F85F}"/>
            </a:ext>
          </a:extLst>
        </xdr:cNvPr>
        <xdr:cNvSpPr txBox="1"/>
      </xdr:nvSpPr>
      <xdr:spPr>
        <a:xfrm>
          <a:off x="22199600" y="929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85889</xdr:rowOff>
    </xdr:from>
    <xdr:to>
      <xdr:col>116</xdr:col>
      <xdr:colOff>152400</xdr:colOff>
      <xdr:row>55</xdr:row>
      <xdr:rowOff>85889</xdr:rowOff>
    </xdr:to>
    <xdr:cxnSp macro="">
      <xdr:nvCxnSpPr>
        <xdr:cNvPr id="401" name="直線コネクタ 400">
          <a:extLst>
            <a:ext uri="{FF2B5EF4-FFF2-40B4-BE49-F238E27FC236}">
              <a16:creationId xmlns:a16="http://schemas.microsoft.com/office/drawing/2014/main" id="{E7398A10-57B9-4A4D-BBC1-F2B349C080EB}"/>
            </a:ext>
          </a:extLst>
        </xdr:cNvPr>
        <xdr:cNvCxnSpPr/>
      </xdr:nvCxnSpPr>
      <xdr:spPr>
        <a:xfrm>
          <a:off x="22072600" y="951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51434</xdr:rowOff>
    </xdr:from>
    <xdr:ext cx="469744" cy="259045"/>
    <xdr:sp macro="" textlink="">
      <xdr:nvSpPr>
        <xdr:cNvPr id="402" name="【学校施設】&#10;一人当たり面積平均値テキスト">
          <a:extLst>
            <a:ext uri="{FF2B5EF4-FFF2-40B4-BE49-F238E27FC236}">
              <a16:creationId xmlns:a16="http://schemas.microsoft.com/office/drawing/2014/main" id="{BAC12BD4-8CBA-44BC-A2C1-AE70FBA0F559}"/>
            </a:ext>
          </a:extLst>
        </xdr:cNvPr>
        <xdr:cNvSpPr txBox="1"/>
      </xdr:nvSpPr>
      <xdr:spPr>
        <a:xfrm>
          <a:off x="22199600" y="103384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28557</xdr:rowOff>
    </xdr:from>
    <xdr:to>
      <xdr:col>116</xdr:col>
      <xdr:colOff>114300</xdr:colOff>
      <xdr:row>61</xdr:row>
      <xdr:rowOff>130157</xdr:rowOff>
    </xdr:to>
    <xdr:sp macro="" textlink="">
      <xdr:nvSpPr>
        <xdr:cNvPr id="403" name="フローチャート: 判断 402">
          <a:extLst>
            <a:ext uri="{FF2B5EF4-FFF2-40B4-BE49-F238E27FC236}">
              <a16:creationId xmlns:a16="http://schemas.microsoft.com/office/drawing/2014/main" id="{24A06150-C60E-4E3B-8E25-0300D773F2DC}"/>
            </a:ext>
          </a:extLst>
        </xdr:cNvPr>
        <xdr:cNvSpPr/>
      </xdr:nvSpPr>
      <xdr:spPr>
        <a:xfrm>
          <a:off x="22110700" y="10487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36068</xdr:rowOff>
    </xdr:from>
    <xdr:to>
      <xdr:col>112</xdr:col>
      <xdr:colOff>38100</xdr:colOff>
      <xdr:row>61</xdr:row>
      <xdr:rowOff>137668</xdr:rowOff>
    </xdr:to>
    <xdr:sp macro="" textlink="">
      <xdr:nvSpPr>
        <xdr:cNvPr id="404" name="フローチャート: 判断 403">
          <a:extLst>
            <a:ext uri="{FF2B5EF4-FFF2-40B4-BE49-F238E27FC236}">
              <a16:creationId xmlns:a16="http://schemas.microsoft.com/office/drawing/2014/main" id="{F68E3472-6D77-42C2-8C98-48EFC9B3EEDF}"/>
            </a:ext>
          </a:extLst>
        </xdr:cNvPr>
        <xdr:cNvSpPr/>
      </xdr:nvSpPr>
      <xdr:spPr>
        <a:xfrm>
          <a:off x="21272500" y="1049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34761</xdr:rowOff>
    </xdr:from>
    <xdr:to>
      <xdr:col>107</xdr:col>
      <xdr:colOff>101600</xdr:colOff>
      <xdr:row>61</xdr:row>
      <xdr:rowOff>136361</xdr:rowOff>
    </xdr:to>
    <xdr:sp macro="" textlink="">
      <xdr:nvSpPr>
        <xdr:cNvPr id="405" name="フローチャート: 判断 404">
          <a:extLst>
            <a:ext uri="{FF2B5EF4-FFF2-40B4-BE49-F238E27FC236}">
              <a16:creationId xmlns:a16="http://schemas.microsoft.com/office/drawing/2014/main" id="{2317A4F9-A886-4F07-9F04-2FDB04803EF3}"/>
            </a:ext>
          </a:extLst>
        </xdr:cNvPr>
        <xdr:cNvSpPr/>
      </xdr:nvSpPr>
      <xdr:spPr>
        <a:xfrm>
          <a:off x="20383500" y="10493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55009</xdr:rowOff>
    </xdr:from>
    <xdr:to>
      <xdr:col>102</xdr:col>
      <xdr:colOff>165100</xdr:colOff>
      <xdr:row>61</xdr:row>
      <xdr:rowOff>156609</xdr:rowOff>
    </xdr:to>
    <xdr:sp macro="" textlink="">
      <xdr:nvSpPr>
        <xdr:cNvPr id="406" name="フローチャート: 判断 405">
          <a:extLst>
            <a:ext uri="{FF2B5EF4-FFF2-40B4-BE49-F238E27FC236}">
              <a16:creationId xmlns:a16="http://schemas.microsoft.com/office/drawing/2014/main" id="{5C6B430C-D4DF-46B1-8733-4513D2746CB3}"/>
            </a:ext>
          </a:extLst>
        </xdr:cNvPr>
        <xdr:cNvSpPr/>
      </xdr:nvSpPr>
      <xdr:spPr>
        <a:xfrm>
          <a:off x="19494500" y="10513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7656</xdr:rowOff>
    </xdr:from>
    <xdr:to>
      <xdr:col>98</xdr:col>
      <xdr:colOff>38100</xdr:colOff>
      <xdr:row>61</xdr:row>
      <xdr:rowOff>109256</xdr:rowOff>
    </xdr:to>
    <xdr:sp macro="" textlink="">
      <xdr:nvSpPr>
        <xdr:cNvPr id="407" name="フローチャート: 判断 406">
          <a:extLst>
            <a:ext uri="{FF2B5EF4-FFF2-40B4-BE49-F238E27FC236}">
              <a16:creationId xmlns:a16="http://schemas.microsoft.com/office/drawing/2014/main" id="{805D3D28-D716-48A2-BAF1-963AC03C9DBD}"/>
            </a:ext>
          </a:extLst>
        </xdr:cNvPr>
        <xdr:cNvSpPr/>
      </xdr:nvSpPr>
      <xdr:spPr>
        <a:xfrm>
          <a:off x="18605500" y="1046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8" name="テキスト ボックス 407">
          <a:extLst>
            <a:ext uri="{FF2B5EF4-FFF2-40B4-BE49-F238E27FC236}">
              <a16:creationId xmlns:a16="http://schemas.microsoft.com/office/drawing/2014/main" id="{BB9955C3-8703-4BBB-B48D-6C7812DB9F1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9" name="テキスト ボックス 408">
          <a:extLst>
            <a:ext uri="{FF2B5EF4-FFF2-40B4-BE49-F238E27FC236}">
              <a16:creationId xmlns:a16="http://schemas.microsoft.com/office/drawing/2014/main" id="{95DC5B33-6A28-44C3-9234-5E2500500BB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10" name="テキスト ボックス 409">
          <a:extLst>
            <a:ext uri="{FF2B5EF4-FFF2-40B4-BE49-F238E27FC236}">
              <a16:creationId xmlns:a16="http://schemas.microsoft.com/office/drawing/2014/main" id="{E847D4CC-714E-4B6B-9985-83CA7C869B5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11" name="テキスト ボックス 410">
          <a:extLst>
            <a:ext uri="{FF2B5EF4-FFF2-40B4-BE49-F238E27FC236}">
              <a16:creationId xmlns:a16="http://schemas.microsoft.com/office/drawing/2014/main" id="{E62DF4DA-E39F-4969-B80E-0535E187175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12" name="テキスト ボックス 411">
          <a:extLst>
            <a:ext uri="{FF2B5EF4-FFF2-40B4-BE49-F238E27FC236}">
              <a16:creationId xmlns:a16="http://schemas.microsoft.com/office/drawing/2014/main" id="{F49141A4-63CE-40EB-8C03-B9878998ABC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89626</xdr:rowOff>
    </xdr:from>
    <xdr:to>
      <xdr:col>116</xdr:col>
      <xdr:colOff>114300</xdr:colOff>
      <xdr:row>64</xdr:row>
      <xdr:rowOff>19776</xdr:rowOff>
    </xdr:to>
    <xdr:sp macro="" textlink="">
      <xdr:nvSpPr>
        <xdr:cNvPr id="413" name="楕円 412">
          <a:extLst>
            <a:ext uri="{FF2B5EF4-FFF2-40B4-BE49-F238E27FC236}">
              <a16:creationId xmlns:a16="http://schemas.microsoft.com/office/drawing/2014/main" id="{C420735B-FB91-4806-B762-3238F14B7A61}"/>
            </a:ext>
          </a:extLst>
        </xdr:cNvPr>
        <xdr:cNvSpPr/>
      </xdr:nvSpPr>
      <xdr:spPr>
        <a:xfrm>
          <a:off x="22110700" y="1089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4553</xdr:rowOff>
    </xdr:from>
    <xdr:ext cx="469744" cy="259045"/>
    <xdr:sp macro="" textlink="">
      <xdr:nvSpPr>
        <xdr:cNvPr id="414" name="【学校施設】&#10;一人当たり面積該当値テキスト">
          <a:extLst>
            <a:ext uri="{FF2B5EF4-FFF2-40B4-BE49-F238E27FC236}">
              <a16:creationId xmlns:a16="http://schemas.microsoft.com/office/drawing/2014/main" id="{FFE23379-2F93-4982-969B-92108BDE5E71}"/>
            </a:ext>
          </a:extLst>
        </xdr:cNvPr>
        <xdr:cNvSpPr txBox="1"/>
      </xdr:nvSpPr>
      <xdr:spPr>
        <a:xfrm>
          <a:off x="22199600" y="10805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98443</xdr:rowOff>
    </xdr:from>
    <xdr:to>
      <xdr:col>112</xdr:col>
      <xdr:colOff>38100</xdr:colOff>
      <xdr:row>64</xdr:row>
      <xdr:rowOff>28593</xdr:rowOff>
    </xdr:to>
    <xdr:sp macro="" textlink="">
      <xdr:nvSpPr>
        <xdr:cNvPr id="415" name="楕円 414">
          <a:extLst>
            <a:ext uri="{FF2B5EF4-FFF2-40B4-BE49-F238E27FC236}">
              <a16:creationId xmlns:a16="http://schemas.microsoft.com/office/drawing/2014/main" id="{3DDFB7D2-09BE-46E8-B83D-AEC540176C55}"/>
            </a:ext>
          </a:extLst>
        </xdr:cNvPr>
        <xdr:cNvSpPr/>
      </xdr:nvSpPr>
      <xdr:spPr>
        <a:xfrm>
          <a:off x="21272500" y="1089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140426</xdr:rowOff>
    </xdr:from>
    <xdr:to>
      <xdr:col>116</xdr:col>
      <xdr:colOff>63500</xdr:colOff>
      <xdr:row>63</xdr:row>
      <xdr:rowOff>149243</xdr:rowOff>
    </xdr:to>
    <xdr:cxnSp macro="">
      <xdr:nvCxnSpPr>
        <xdr:cNvPr id="416" name="直線コネクタ 415">
          <a:extLst>
            <a:ext uri="{FF2B5EF4-FFF2-40B4-BE49-F238E27FC236}">
              <a16:creationId xmlns:a16="http://schemas.microsoft.com/office/drawing/2014/main" id="{DE0DE15D-EE19-44D2-AE69-8CF5A2C78C2C}"/>
            </a:ext>
          </a:extLst>
        </xdr:cNvPr>
        <xdr:cNvCxnSpPr/>
      </xdr:nvCxnSpPr>
      <xdr:spPr>
        <a:xfrm flipV="1">
          <a:off x="21323300" y="10941776"/>
          <a:ext cx="838200" cy="8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107914</xdr:rowOff>
    </xdr:from>
    <xdr:to>
      <xdr:col>107</xdr:col>
      <xdr:colOff>101600</xdr:colOff>
      <xdr:row>64</xdr:row>
      <xdr:rowOff>38064</xdr:rowOff>
    </xdr:to>
    <xdr:sp macro="" textlink="">
      <xdr:nvSpPr>
        <xdr:cNvPr id="417" name="楕円 416">
          <a:extLst>
            <a:ext uri="{FF2B5EF4-FFF2-40B4-BE49-F238E27FC236}">
              <a16:creationId xmlns:a16="http://schemas.microsoft.com/office/drawing/2014/main" id="{021C7430-3194-42D7-B37F-E814B284A976}"/>
            </a:ext>
          </a:extLst>
        </xdr:cNvPr>
        <xdr:cNvSpPr/>
      </xdr:nvSpPr>
      <xdr:spPr>
        <a:xfrm>
          <a:off x="20383500" y="1090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149243</xdr:rowOff>
    </xdr:from>
    <xdr:to>
      <xdr:col>111</xdr:col>
      <xdr:colOff>177800</xdr:colOff>
      <xdr:row>63</xdr:row>
      <xdr:rowOff>158714</xdr:rowOff>
    </xdr:to>
    <xdr:cxnSp macro="">
      <xdr:nvCxnSpPr>
        <xdr:cNvPr id="418" name="直線コネクタ 417">
          <a:extLst>
            <a:ext uri="{FF2B5EF4-FFF2-40B4-BE49-F238E27FC236}">
              <a16:creationId xmlns:a16="http://schemas.microsoft.com/office/drawing/2014/main" id="{7816BC1D-7570-47C4-8894-B71953948E22}"/>
            </a:ext>
          </a:extLst>
        </xdr:cNvPr>
        <xdr:cNvCxnSpPr/>
      </xdr:nvCxnSpPr>
      <xdr:spPr>
        <a:xfrm flipV="1">
          <a:off x="20434300" y="10950593"/>
          <a:ext cx="889000" cy="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117384</xdr:rowOff>
    </xdr:from>
    <xdr:to>
      <xdr:col>102</xdr:col>
      <xdr:colOff>165100</xdr:colOff>
      <xdr:row>64</xdr:row>
      <xdr:rowOff>47534</xdr:rowOff>
    </xdr:to>
    <xdr:sp macro="" textlink="">
      <xdr:nvSpPr>
        <xdr:cNvPr id="419" name="楕円 418">
          <a:extLst>
            <a:ext uri="{FF2B5EF4-FFF2-40B4-BE49-F238E27FC236}">
              <a16:creationId xmlns:a16="http://schemas.microsoft.com/office/drawing/2014/main" id="{6DDEEB43-0974-4BE8-8AB5-0344AECB2502}"/>
            </a:ext>
          </a:extLst>
        </xdr:cNvPr>
        <xdr:cNvSpPr/>
      </xdr:nvSpPr>
      <xdr:spPr>
        <a:xfrm>
          <a:off x="19494500" y="1091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158714</xdr:rowOff>
    </xdr:from>
    <xdr:to>
      <xdr:col>107</xdr:col>
      <xdr:colOff>50800</xdr:colOff>
      <xdr:row>63</xdr:row>
      <xdr:rowOff>168184</xdr:rowOff>
    </xdr:to>
    <xdr:cxnSp macro="">
      <xdr:nvCxnSpPr>
        <xdr:cNvPr id="420" name="直線コネクタ 419">
          <a:extLst>
            <a:ext uri="{FF2B5EF4-FFF2-40B4-BE49-F238E27FC236}">
              <a16:creationId xmlns:a16="http://schemas.microsoft.com/office/drawing/2014/main" id="{F476F7C6-E798-42C1-AD2C-CB8CDBA51FE4}"/>
            </a:ext>
          </a:extLst>
        </xdr:cNvPr>
        <xdr:cNvCxnSpPr/>
      </xdr:nvCxnSpPr>
      <xdr:spPr>
        <a:xfrm flipV="1">
          <a:off x="19545300" y="10960064"/>
          <a:ext cx="889000" cy="9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128161</xdr:rowOff>
    </xdr:from>
    <xdr:to>
      <xdr:col>98</xdr:col>
      <xdr:colOff>38100</xdr:colOff>
      <xdr:row>64</xdr:row>
      <xdr:rowOff>58311</xdr:rowOff>
    </xdr:to>
    <xdr:sp macro="" textlink="">
      <xdr:nvSpPr>
        <xdr:cNvPr id="421" name="楕円 420">
          <a:extLst>
            <a:ext uri="{FF2B5EF4-FFF2-40B4-BE49-F238E27FC236}">
              <a16:creationId xmlns:a16="http://schemas.microsoft.com/office/drawing/2014/main" id="{8D1098A7-A282-462E-BBC6-D1B2C54966FB}"/>
            </a:ext>
          </a:extLst>
        </xdr:cNvPr>
        <xdr:cNvSpPr/>
      </xdr:nvSpPr>
      <xdr:spPr>
        <a:xfrm>
          <a:off x="18605500" y="1092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168184</xdr:rowOff>
    </xdr:from>
    <xdr:to>
      <xdr:col>102</xdr:col>
      <xdr:colOff>114300</xdr:colOff>
      <xdr:row>64</xdr:row>
      <xdr:rowOff>7511</xdr:rowOff>
    </xdr:to>
    <xdr:cxnSp macro="">
      <xdr:nvCxnSpPr>
        <xdr:cNvPr id="422" name="直線コネクタ 421">
          <a:extLst>
            <a:ext uri="{FF2B5EF4-FFF2-40B4-BE49-F238E27FC236}">
              <a16:creationId xmlns:a16="http://schemas.microsoft.com/office/drawing/2014/main" id="{56AA7AA1-F58C-43F4-BDE9-CA7D97736EE0}"/>
            </a:ext>
          </a:extLst>
        </xdr:cNvPr>
        <xdr:cNvCxnSpPr/>
      </xdr:nvCxnSpPr>
      <xdr:spPr>
        <a:xfrm flipV="1">
          <a:off x="18656300" y="10969534"/>
          <a:ext cx="889000" cy="1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154195</xdr:rowOff>
    </xdr:from>
    <xdr:ext cx="469744" cy="259045"/>
    <xdr:sp macro="" textlink="">
      <xdr:nvSpPr>
        <xdr:cNvPr id="423" name="n_1aveValue【学校施設】&#10;一人当たり面積">
          <a:extLst>
            <a:ext uri="{FF2B5EF4-FFF2-40B4-BE49-F238E27FC236}">
              <a16:creationId xmlns:a16="http://schemas.microsoft.com/office/drawing/2014/main" id="{AE4219D8-07DA-455C-86E4-61962F15FFAB}"/>
            </a:ext>
          </a:extLst>
        </xdr:cNvPr>
        <xdr:cNvSpPr txBox="1"/>
      </xdr:nvSpPr>
      <xdr:spPr>
        <a:xfrm>
          <a:off x="21075727" y="1026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152888</xdr:rowOff>
    </xdr:from>
    <xdr:ext cx="469744" cy="259045"/>
    <xdr:sp macro="" textlink="">
      <xdr:nvSpPr>
        <xdr:cNvPr id="424" name="n_2aveValue【学校施設】&#10;一人当たり面積">
          <a:extLst>
            <a:ext uri="{FF2B5EF4-FFF2-40B4-BE49-F238E27FC236}">
              <a16:creationId xmlns:a16="http://schemas.microsoft.com/office/drawing/2014/main" id="{544BE8DA-E1BB-4107-8555-929C88241001}"/>
            </a:ext>
          </a:extLst>
        </xdr:cNvPr>
        <xdr:cNvSpPr txBox="1"/>
      </xdr:nvSpPr>
      <xdr:spPr>
        <a:xfrm>
          <a:off x="20199427" y="10268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1686</xdr:rowOff>
    </xdr:from>
    <xdr:ext cx="469744" cy="259045"/>
    <xdr:sp macro="" textlink="">
      <xdr:nvSpPr>
        <xdr:cNvPr id="425" name="n_3aveValue【学校施設】&#10;一人当たり面積">
          <a:extLst>
            <a:ext uri="{FF2B5EF4-FFF2-40B4-BE49-F238E27FC236}">
              <a16:creationId xmlns:a16="http://schemas.microsoft.com/office/drawing/2014/main" id="{005EBED2-95BC-4E60-A772-98486C41B917}"/>
            </a:ext>
          </a:extLst>
        </xdr:cNvPr>
        <xdr:cNvSpPr txBox="1"/>
      </xdr:nvSpPr>
      <xdr:spPr>
        <a:xfrm>
          <a:off x="19310427" y="1028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125783</xdr:rowOff>
    </xdr:from>
    <xdr:ext cx="469744" cy="259045"/>
    <xdr:sp macro="" textlink="">
      <xdr:nvSpPr>
        <xdr:cNvPr id="426" name="n_4aveValue【学校施設】&#10;一人当たり面積">
          <a:extLst>
            <a:ext uri="{FF2B5EF4-FFF2-40B4-BE49-F238E27FC236}">
              <a16:creationId xmlns:a16="http://schemas.microsoft.com/office/drawing/2014/main" id="{0E41EC27-D1A4-4B64-ACB8-DF1EAE126878}"/>
            </a:ext>
          </a:extLst>
        </xdr:cNvPr>
        <xdr:cNvSpPr txBox="1"/>
      </xdr:nvSpPr>
      <xdr:spPr>
        <a:xfrm>
          <a:off x="18421427" y="1024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19720</xdr:rowOff>
    </xdr:from>
    <xdr:ext cx="469744" cy="259045"/>
    <xdr:sp macro="" textlink="">
      <xdr:nvSpPr>
        <xdr:cNvPr id="427" name="n_1mainValue【学校施設】&#10;一人当たり面積">
          <a:extLst>
            <a:ext uri="{FF2B5EF4-FFF2-40B4-BE49-F238E27FC236}">
              <a16:creationId xmlns:a16="http://schemas.microsoft.com/office/drawing/2014/main" id="{FC1B6BFF-3D24-44AB-9A2B-F9B75920ABEE}"/>
            </a:ext>
          </a:extLst>
        </xdr:cNvPr>
        <xdr:cNvSpPr txBox="1"/>
      </xdr:nvSpPr>
      <xdr:spPr>
        <a:xfrm>
          <a:off x="21075727" y="10992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29191</xdr:rowOff>
    </xdr:from>
    <xdr:ext cx="469744" cy="259045"/>
    <xdr:sp macro="" textlink="">
      <xdr:nvSpPr>
        <xdr:cNvPr id="428" name="n_2mainValue【学校施設】&#10;一人当たり面積">
          <a:extLst>
            <a:ext uri="{FF2B5EF4-FFF2-40B4-BE49-F238E27FC236}">
              <a16:creationId xmlns:a16="http://schemas.microsoft.com/office/drawing/2014/main" id="{1B275AD1-623E-4755-9CFE-5398446EB904}"/>
            </a:ext>
          </a:extLst>
        </xdr:cNvPr>
        <xdr:cNvSpPr txBox="1"/>
      </xdr:nvSpPr>
      <xdr:spPr>
        <a:xfrm>
          <a:off x="20199427" y="11001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38661</xdr:rowOff>
    </xdr:from>
    <xdr:ext cx="469744" cy="259045"/>
    <xdr:sp macro="" textlink="">
      <xdr:nvSpPr>
        <xdr:cNvPr id="429" name="n_3mainValue【学校施設】&#10;一人当たり面積">
          <a:extLst>
            <a:ext uri="{FF2B5EF4-FFF2-40B4-BE49-F238E27FC236}">
              <a16:creationId xmlns:a16="http://schemas.microsoft.com/office/drawing/2014/main" id="{3150EB78-A719-4294-BEFF-8BD2B731667A}"/>
            </a:ext>
          </a:extLst>
        </xdr:cNvPr>
        <xdr:cNvSpPr txBox="1"/>
      </xdr:nvSpPr>
      <xdr:spPr>
        <a:xfrm>
          <a:off x="19310427" y="1101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49438</xdr:rowOff>
    </xdr:from>
    <xdr:ext cx="469744" cy="259045"/>
    <xdr:sp macro="" textlink="">
      <xdr:nvSpPr>
        <xdr:cNvPr id="430" name="n_4mainValue【学校施設】&#10;一人当たり面積">
          <a:extLst>
            <a:ext uri="{FF2B5EF4-FFF2-40B4-BE49-F238E27FC236}">
              <a16:creationId xmlns:a16="http://schemas.microsoft.com/office/drawing/2014/main" id="{836DAD82-FCBE-4C28-A0FA-E430290E5C5E}"/>
            </a:ext>
          </a:extLst>
        </xdr:cNvPr>
        <xdr:cNvSpPr txBox="1"/>
      </xdr:nvSpPr>
      <xdr:spPr>
        <a:xfrm>
          <a:off x="18421427" y="1102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31" name="正方形/長方形 430">
          <a:extLst>
            <a:ext uri="{FF2B5EF4-FFF2-40B4-BE49-F238E27FC236}">
              <a16:creationId xmlns:a16="http://schemas.microsoft.com/office/drawing/2014/main" id="{40ADB04A-426C-48AA-BCB7-2709693C495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32" name="正方形/長方形 431">
          <a:extLst>
            <a:ext uri="{FF2B5EF4-FFF2-40B4-BE49-F238E27FC236}">
              <a16:creationId xmlns:a16="http://schemas.microsoft.com/office/drawing/2014/main" id="{FD93AEF4-ACBF-4607-B3C1-D4C748526C3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3" name="正方形/長方形 432">
          <a:extLst>
            <a:ext uri="{FF2B5EF4-FFF2-40B4-BE49-F238E27FC236}">
              <a16:creationId xmlns:a16="http://schemas.microsoft.com/office/drawing/2014/main" id="{C0AEC3AE-2ACE-4D25-82DB-B6B5BDB233F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4" name="正方形/長方形 433">
          <a:extLst>
            <a:ext uri="{FF2B5EF4-FFF2-40B4-BE49-F238E27FC236}">
              <a16:creationId xmlns:a16="http://schemas.microsoft.com/office/drawing/2014/main" id="{7CE91DDE-EDE6-46C1-B827-730653304E6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5" name="正方形/長方形 434">
          <a:extLst>
            <a:ext uri="{FF2B5EF4-FFF2-40B4-BE49-F238E27FC236}">
              <a16:creationId xmlns:a16="http://schemas.microsoft.com/office/drawing/2014/main" id="{2F0F8E3F-D307-41C5-A2E2-8C94A37DF9E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6" name="正方形/長方形 435">
          <a:extLst>
            <a:ext uri="{FF2B5EF4-FFF2-40B4-BE49-F238E27FC236}">
              <a16:creationId xmlns:a16="http://schemas.microsoft.com/office/drawing/2014/main" id="{16F29FA1-4AD6-41DB-9F0B-9434AC87BAA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7" name="正方形/長方形 436">
          <a:extLst>
            <a:ext uri="{FF2B5EF4-FFF2-40B4-BE49-F238E27FC236}">
              <a16:creationId xmlns:a16="http://schemas.microsoft.com/office/drawing/2014/main" id="{62446B90-56D9-497E-8472-8DDF10D91D6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8" name="正方形/長方形 437">
          <a:extLst>
            <a:ext uri="{FF2B5EF4-FFF2-40B4-BE49-F238E27FC236}">
              <a16:creationId xmlns:a16="http://schemas.microsoft.com/office/drawing/2014/main" id="{A5AC50A9-476D-4B99-AAE1-F3664973ABE3}"/>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39" name="正方形/長方形 438">
          <a:extLst>
            <a:ext uri="{FF2B5EF4-FFF2-40B4-BE49-F238E27FC236}">
              <a16:creationId xmlns:a16="http://schemas.microsoft.com/office/drawing/2014/main" id="{942F40B9-80DA-4229-807D-1E9A9A6118C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40" name="正方形/長方形 439">
          <a:extLst>
            <a:ext uri="{FF2B5EF4-FFF2-40B4-BE49-F238E27FC236}">
              <a16:creationId xmlns:a16="http://schemas.microsoft.com/office/drawing/2014/main" id="{33C4283E-F3AD-45B3-89F9-9F825B8BC5F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41" name="正方形/長方形 440">
          <a:extLst>
            <a:ext uri="{FF2B5EF4-FFF2-40B4-BE49-F238E27FC236}">
              <a16:creationId xmlns:a16="http://schemas.microsoft.com/office/drawing/2014/main" id="{F53765FB-79B3-467F-A706-F711A8A26F7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42" name="正方形/長方形 441">
          <a:extLst>
            <a:ext uri="{FF2B5EF4-FFF2-40B4-BE49-F238E27FC236}">
              <a16:creationId xmlns:a16="http://schemas.microsoft.com/office/drawing/2014/main" id="{A79C4A1D-DE7F-48E5-8241-4E41AB42808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43" name="正方形/長方形 442">
          <a:extLst>
            <a:ext uri="{FF2B5EF4-FFF2-40B4-BE49-F238E27FC236}">
              <a16:creationId xmlns:a16="http://schemas.microsoft.com/office/drawing/2014/main" id="{C2202CE0-09C5-477A-93F0-E3269CAA2D3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44" name="正方形/長方形 443">
          <a:extLst>
            <a:ext uri="{FF2B5EF4-FFF2-40B4-BE49-F238E27FC236}">
              <a16:creationId xmlns:a16="http://schemas.microsoft.com/office/drawing/2014/main" id="{929B7390-E585-4BC8-9944-5A924525FA3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45" name="正方形/長方形 444">
          <a:extLst>
            <a:ext uri="{FF2B5EF4-FFF2-40B4-BE49-F238E27FC236}">
              <a16:creationId xmlns:a16="http://schemas.microsoft.com/office/drawing/2014/main" id="{1A4AA179-1AE1-4D70-B539-19228234255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46" name="正方形/長方形 445">
          <a:extLst>
            <a:ext uri="{FF2B5EF4-FFF2-40B4-BE49-F238E27FC236}">
              <a16:creationId xmlns:a16="http://schemas.microsoft.com/office/drawing/2014/main" id="{15110458-35D9-4F2E-AD24-9D56E4C024BE}"/>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47" name="正方形/長方形 446">
          <a:extLst>
            <a:ext uri="{FF2B5EF4-FFF2-40B4-BE49-F238E27FC236}">
              <a16:creationId xmlns:a16="http://schemas.microsoft.com/office/drawing/2014/main" id="{F932C377-3553-4DBE-8352-C9B5DE470EA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8" name="正方形/長方形 447">
          <a:extLst>
            <a:ext uri="{FF2B5EF4-FFF2-40B4-BE49-F238E27FC236}">
              <a16:creationId xmlns:a16="http://schemas.microsoft.com/office/drawing/2014/main" id="{7888CF96-76F1-4F14-909E-B8EC1B4CEF5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9" name="正方形/長方形 448">
          <a:extLst>
            <a:ext uri="{FF2B5EF4-FFF2-40B4-BE49-F238E27FC236}">
              <a16:creationId xmlns:a16="http://schemas.microsoft.com/office/drawing/2014/main" id="{844947DC-1185-4350-99C7-E377AE384D5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50" name="正方形/長方形 449">
          <a:extLst>
            <a:ext uri="{FF2B5EF4-FFF2-40B4-BE49-F238E27FC236}">
              <a16:creationId xmlns:a16="http://schemas.microsoft.com/office/drawing/2014/main" id="{66F70DA9-358E-453F-8A45-DF5DA952728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51" name="正方形/長方形 450">
          <a:extLst>
            <a:ext uri="{FF2B5EF4-FFF2-40B4-BE49-F238E27FC236}">
              <a16:creationId xmlns:a16="http://schemas.microsoft.com/office/drawing/2014/main" id="{13200F14-1683-4D8F-989C-DDA73D949F9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52" name="正方形/長方形 451">
          <a:extLst>
            <a:ext uri="{FF2B5EF4-FFF2-40B4-BE49-F238E27FC236}">
              <a16:creationId xmlns:a16="http://schemas.microsoft.com/office/drawing/2014/main" id="{4295E5B4-08B2-400D-B53F-FB4972C8F5A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53" name="正方形/長方形 452">
          <a:extLst>
            <a:ext uri="{FF2B5EF4-FFF2-40B4-BE49-F238E27FC236}">
              <a16:creationId xmlns:a16="http://schemas.microsoft.com/office/drawing/2014/main" id="{CE475B1E-13DB-4E04-8049-044820E5855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4" name="正方形/長方形 453">
          <a:extLst>
            <a:ext uri="{FF2B5EF4-FFF2-40B4-BE49-F238E27FC236}">
              <a16:creationId xmlns:a16="http://schemas.microsoft.com/office/drawing/2014/main" id="{5141A799-92D7-4BBE-AC29-E3FE45B6E25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5" name="テキスト ボックス 454">
          <a:extLst>
            <a:ext uri="{FF2B5EF4-FFF2-40B4-BE49-F238E27FC236}">
              <a16:creationId xmlns:a16="http://schemas.microsoft.com/office/drawing/2014/main" id="{3239A9EA-37AA-4ACA-BD0B-305AB94BBBE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6" name="直線コネクタ 455">
          <a:extLst>
            <a:ext uri="{FF2B5EF4-FFF2-40B4-BE49-F238E27FC236}">
              <a16:creationId xmlns:a16="http://schemas.microsoft.com/office/drawing/2014/main" id="{62A1342A-3D95-4CC1-A99A-286F63EB03C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7" name="テキスト ボックス 456">
          <a:extLst>
            <a:ext uri="{FF2B5EF4-FFF2-40B4-BE49-F238E27FC236}">
              <a16:creationId xmlns:a16="http://schemas.microsoft.com/office/drawing/2014/main" id="{A2ADE727-4672-40E1-ACA2-8804CD6270F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458" name="直線コネクタ 457">
          <a:extLst>
            <a:ext uri="{FF2B5EF4-FFF2-40B4-BE49-F238E27FC236}">
              <a16:creationId xmlns:a16="http://schemas.microsoft.com/office/drawing/2014/main" id="{5878BAF6-4603-469F-BD21-E27FD6936B5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459" name="テキスト ボックス 458">
          <a:extLst>
            <a:ext uri="{FF2B5EF4-FFF2-40B4-BE49-F238E27FC236}">
              <a16:creationId xmlns:a16="http://schemas.microsoft.com/office/drawing/2014/main" id="{EB599AEC-BEA6-456A-9D8A-8CD0680FFD5C}"/>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460" name="直線コネクタ 459">
          <a:extLst>
            <a:ext uri="{FF2B5EF4-FFF2-40B4-BE49-F238E27FC236}">
              <a16:creationId xmlns:a16="http://schemas.microsoft.com/office/drawing/2014/main" id="{92046035-FD5E-4601-9E68-A36B58510E4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461" name="テキスト ボックス 460">
          <a:extLst>
            <a:ext uri="{FF2B5EF4-FFF2-40B4-BE49-F238E27FC236}">
              <a16:creationId xmlns:a16="http://schemas.microsoft.com/office/drawing/2014/main" id="{12EA5C7C-B8DC-4199-A17D-C362E7FB35C6}"/>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462" name="直線コネクタ 461">
          <a:extLst>
            <a:ext uri="{FF2B5EF4-FFF2-40B4-BE49-F238E27FC236}">
              <a16:creationId xmlns:a16="http://schemas.microsoft.com/office/drawing/2014/main" id="{9D92FEFE-C3FB-41B0-89A7-175F0F1F849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463" name="テキスト ボックス 462">
          <a:extLst>
            <a:ext uri="{FF2B5EF4-FFF2-40B4-BE49-F238E27FC236}">
              <a16:creationId xmlns:a16="http://schemas.microsoft.com/office/drawing/2014/main" id="{3368E2F8-A6E5-4F5B-9797-C6EE6F95B531}"/>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464" name="直線コネクタ 463">
          <a:extLst>
            <a:ext uri="{FF2B5EF4-FFF2-40B4-BE49-F238E27FC236}">
              <a16:creationId xmlns:a16="http://schemas.microsoft.com/office/drawing/2014/main" id="{4B6C6635-2C1E-4042-8651-09D27C3A21F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465" name="テキスト ボックス 464">
          <a:extLst>
            <a:ext uri="{FF2B5EF4-FFF2-40B4-BE49-F238E27FC236}">
              <a16:creationId xmlns:a16="http://schemas.microsoft.com/office/drawing/2014/main" id="{7BCB64CA-9B13-438E-95BC-726E114B851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466" name="直線コネクタ 465">
          <a:extLst>
            <a:ext uri="{FF2B5EF4-FFF2-40B4-BE49-F238E27FC236}">
              <a16:creationId xmlns:a16="http://schemas.microsoft.com/office/drawing/2014/main" id="{84225952-E129-4F67-9AAB-7D98AB2C8E49}"/>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467" name="テキスト ボックス 466">
          <a:extLst>
            <a:ext uri="{FF2B5EF4-FFF2-40B4-BE49-F238E27FC236}">
              <a16:creationId xmlns:a16="http://schemas.microsoft.com/office/drawing/2014/main" id="{081E5AF6-BA56-454E-A7D1-9134D20C82D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8" name="直線コネクタ 467">
          <a:extLst>
            <a:ext uri="{FF2B5EF4-FFF2-40B4-BE49-F238E27FC236}">
              <a16:creationId xmlns:a16="http://schemas.microsoft.com/office/drawing/2014/main" id="{86DCB959-8302-429D-A658-9927E6BB578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469" name="テキスト ボックス 468">
          <a:extLst>
            <a:ext uri="{FF2B5EF4-FFF2-40B4-BE49-F238E27FC236}">
              <a16:creationId xmlns:a16="http://schemas.microsoft.com/office/drawing/2014/main" id="{F690A037-2B78-4612-8934-D1C3B0CC614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470" name="【公民館】&#10;有形固定資産減価償却率グラフ枠">
          <a:extLst>
            <a:ext uri="{FF2B5EF4-FFF2-40B4-BE49-F238E27FC236}">
              <a16:creationId xmlns:a16="http://schemas.microsoft.com/office/drawing/2014/main" id="{DDF56769-1578-40A1-BB7E-969FBE649F1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74295</xdr:rowOff>
    </xdr:from>
    <xdr:to>
      <xdr:col>85</xdr:col>
      <xdr:colOff>126364</xdr:colOff>
      <xdr:row>108</xdr:row>
      <xdr:rowOff>121920</xdr:rowOff>
    </xdr:to>
    <xdr:cxnSp macro="">
      <xdr:nvCxnSpPr>
        <xdr:cNvPr id="471" name="直線コネクタ 470">
          <a:extLst>
            <a:ext uri="{FF2B5EF4-FFF2-40B4-BE49-F238E27FC236}">
              <a16:creationId xmlns:a16="http://schemas.microsoft.com/office/drawing/2014/main" id="{1C640396-11EF-464A-96D4-6F8FCE94E343}"/>
            </a:ext>
          </a:extLst>
        </xdr:cNvPr>
        <xdr:cNvCxnSpPr/>
      </xdr:nvCxnSpPr>
      <xdr:spPr>
        <a:xfrm flipV="1">
          <a:off x="16318864" y="1721929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125747</xdr:rowOff>
    </xdr:from>
    <xdr:ext cx="405111" cy="259045"/>
    <xdr:sp macro="" textlink="">
      <xdr:nvSpPr>
        <xdr:cNvPr id="472" name="【公民館】&#10;有形固定資産減価償却率最小値テキスト">
          <a:extLst>
            <a:ext uri="{FF2B5EF4-FFF2-40B4-BE49-F238E27FC236}">
              <a16:creationId xmlns:a16="http://schemas.microsoft.com/office/drawing/2014/main" id="{9443DFEF-5DDE-4C61-91EF-B57DE283BFB4}"/>
            </a:ext>
          </a:extLst>
        </xdr:cNvPr>
        <xdr:cNvSpPr txBox="1"/>
      </xdr:nvSpPr>
      <xdr:spPr>
        <a:xfrm>
          <a:off x="16357600" y="186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121920</xdr:rowOff>
    </xdr:from>
    <xdr:to>
      <xdr:col>86</xdr:col>
      <xdr:colOff>25400</xdr:colOff>
      <xdr:row>108</xdr:row>
      <xdr:rowOff>121920</xdr:rowOff>
    </xdr:to>
    <xdr:cxnSp macro="">
      <xdr:nvCxnSpPr>
        <xdr:cNvPr id="473" name="直線コネクタ 472">
          <a:extLst>
            <a:ext uri="{FF2B5EF4-FFF2-40B4-BE49-F238E27FC236}">
              <a16:creationId xmlns:a16="http://schemas.microsoft.com/office/drawing/2014/main" id="{EFB2D5B4-A3FE-4ABE-BFC3-15FEB40CD2A8}"/>
            </a:ext>
          </a:extLst>
        </xdr:cNvPr>
        <xdr:cNvCxnSpPr/>
      </xdr:nvCxnSpPr>
      <xdr:spPr>
        <a:xfrm>
          <a:off x="16230600" y="1863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20972</xdr:rowOff>
    </xdr:from>
    <xdr:ext cx="405111" cy="259045"/>
    <xdr:sp macro="" textlink="">
      <xdr:nvSpPr>
        <xdr:cNvPr id="474" name="【公民館】&#10;有形固定資産減価償却率最大値テキスト">
          <a:extLst>
            <a:ext uri="{FF2B5EF4-FFF2-40B4-BE49-F238E27FC236}">
              <a16:creationId xmlns:a16="http://schemas.microsoft.com/office/drawing/2014/main" id="{B434159F-CFEB-4464-A85E-19F4DDCC1C52}"/>
            </a:ext>
          </a:extLst>
        </xdr:cNvPr>
        <xdr:cNvSpPr txBox="1"/>
      </xdr:nvSpPr>
      <xdr:spPr>
        <a:xfrm>
          <a:off x="16357600" y="1699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74295</xdr:rowOff>
    </xdr:from>
    <xdr:to>
      <xdr:col>86</xdr:col>
      <xdr:colOff>25400</xdr:colOff>
      <xdr:row>100</xdr:row>
      <xdr:rowOff>74295</xdr:rowOff>
    </xdr:to>
    <xdr:cxnSp macro="">
      <xdr:nvCxnSpPr>
        <xdr:cNvPr id="475" name="直線コネクタ 474">
          <a:extLst>
            <a:ext uri="{FF2B5EF4-FFF2-40B4-BE49-F238E27FC236}">
              <a16:creationId xmlns:a16="http://schemas.microsoft.com/office/drawing/2014/main" id="{AD449E2B-108A-49B7-AB1F-0C44111D6E97}"/>
            </a:ext>
          </a:extLst>
        </xdr:cNvPr>
        <xdr:cNvCxnSpPr/>
      </xdr:nvCxnSpPr>
      <xdr:spPr>
        <a:xfrm>
          <a:off x="16230600" y="1721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476" name="【公民館】&#10;有形固定資産減価償却率平均値テキスト">
          <a:extLst>
            <a:ext uri="{FF2B5EF4-FFF2-40B4-BE49-F238E27FC236}">
              <a16:creationId xmlns:a16="http://schemas.microsoft.com/office/drawing/2014/main" id="{E966977F-EEEF-4C35-B3FB-036A36553DEC}"/>
            </a:ext>
          </a:extLst>
        </xdr:cNvPr>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477" name="フローチャート: 判断 476">
          <a:extLst>
            <a:ext uri="{FF2B5EF4-FFF2-40B4-BE49-F238E27FC236}">
              <a16:creationId xmlns:a16="http://schemas.microsoft.com/office/drawing/2014/main" id="{59BDB1A6-80F8-48D9-9829-F66305BAEB5E}"/>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478" name="フローチャート: 判断 477">
          <a:extLst>
            <a:ext uri="{FF2B5EF4-FFF2-40B4-BE49-F238E27FC236}">
              <a16:creationId xmlns:a16="http://schemas.microsoft.com/office/drawing/2014/main" id="{2C30768B-91F8-4D10-94A1-E2D5C5E8F539}"/>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479" name="フローチャート: 判断 478">
          <a:extLst>
            <a:ext uri="{FF2B5EF4-FFF2-40B4-BE49-F238E27FC236}">
              <a16:creationId xmlns:a16="http://schemas.microsoft.com/office/drawing/2014/main" id="{E450C257-C2EA-499B-A28F-2FF20DDE659A}"/>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99695</xdr:rowOff>
    </xdr:from>
    <xdr:to>
      <xdr:col>72</xdr:col>
      <xdr:colOff>38100</xdr:colOff>
      <xdr:row>106</xdr:row>
      <xdr:rowOff>29845</xdr:rowOff>
    </xdr:to>
    <xdr:sp macro="" textlink="">
      <xdr:nvSpPr>
        <xdr:cNvPr id="480" name="フローチャート: 判断 479">
          <a:extLst>
            <a:ext uri="{FF2B5EF4-FFF2-40B4-BE49-F238E27FC236}">
              <a16:creationId xmlns:a16="http://schemas.microsoft.com/office/drawing/2014/main" id="{48C34E75-F450-4840-AEBE-67F6A9BDD4AF}"/>
            </a:ext>
          </a:extLst>
        </xdr:cNvPr>
        <xdr:cNvSpPr/>
      </xdr:nvSpPr>
      <xdr:spPr>
        <a:xfrm>
          <a:off x="13652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40639</xdr:rowOff>
    </xdr:from>
    <xdr:to>
      <xdr:col>67</xdr:col>
      <xdr:colOff>101600</xdr:colOff>
      <xdr:row>105</xdr:row>
      <xdr:rowOff>142239</xdr:rowOff>
    </xdr:to>
    <xdr:sp macro="" textlink="">
      <xdr:nvSpPr>
        <xdr:cNvPr id="481" name="フローチャート: 判断 480">
          <a:extLst>
            <a:ext uri="{FF2B5EF4-FFF2-40B4-BE49-F238E27FC236}">
              <a16:creationId xmlns:a16="http://schemas.microsoft.com/office/drawing/2014/main" id="{5388DC3F-DA82-4997-B6D3-27ABD25BC220}"/>
            </a:ext>
          </a:extLst>
        </xdr:cNvPr>
        <xdr:cNvSpPr/>
      </xdr:nvSpPr>
      <xdr:spPr>
        <a:xfrm>
          <a:off x="12763500" y="180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621BBA62-695C-40C4-A2A4-0666B1962EC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FD75B690-754A-4D0D-BB67-C71CAFBEEA7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D96C0C44-D6FE-41B7-8B15-88711A4DC32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097F3EEC-878A-4B85-9E0B-9CBF22987D2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6" name="テキスト ボックス 485">
          <a:extLst>
            <a:ext uri="{FF2B5EF4-FFF2-40B4-BE49-F238E27FC236}">
              <a16:creationId xmlns:a16="http://schemas.microsoft.com/office/drawing/2014/main" id="{E18A3733-E791-468B-B735-83E9367CECD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166370</xdr:rowOff>
    </xdr:from>
    <xdr:to>
      <xdr:col>85</xdr:col>
      <xdr:colOff>177800</xdr:colOff>
      <xdr:row>107</xdr:row>
      <xdr:rowOff>96520</xdr:rowOff>
    </xdr:to>
    <xdr:sp macro="" textlink="">
      <xdr:nvSpPr>
        <xdr:cNvPr id="487" name="楕円 486">
          <a:extLst>
            <a:ext uri="{FF2B5EF4-FFF2-40B4-BE49-F238E27FC236}">
              <a16:creationId xmlns:a16="http://schemas.microsoft.com/office/drawing/2014/main" id="{3B6DA3BE-4B1B-46A5-9BEA-CED5A4818459}"/>
            </a:ext>
          </a:extLst>
        </xdr:cNvPr>
        <xdr:cNvSpPr/>
      </xdr:nvSpPr>
      <xdr:spPr>
        <a:xfrm>
          <a:off x="16268700" y="183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144797</xdr:rowOff>
    </xdr:from>
    <xdr:ext cx="405111" cy="259045"/>
    <xdr:sp macro="" textlink="">
      <xdr:nvSpPr>
        <xdr:cNvPr id="488" name="【公民館】&#10;有形固定資産減価償却率該当値テキスト">
          <a:extLst>
            <a:ext uri="{FF2B5EF4-FFF2-40B4-BE49-F238E27FC236}">
              <a16:creationId xmlns:a16="http://schemas.microsoft.com/office/drawing/2014/main" id="{DB163344-5F27-4593-85E3-E4D258C301F6}"/>
            </a:ext>
          </a:extLst>
        </xdr:cNvPr>
        <xdr:cNvSpPr txBox="1"/>
      </xdr:nvSpPr>
      <xdr:spPr>
        <a:xfrm>
          <a:off x="16357600" y="1831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128270</xdr:rowOff>
    </xdr:from>
    <xdr:to>
      <xdr:col>81</xdr:col>
      <xdr:colOff>101600</xdr:colOff>
      <xdr:row>107</xdr:row>
      <xdr:rowOff>58420</xdr:rowOff>
    </xdr:to>
    <xdr:sp macro="" textlink="">
      <xdr:nvSpPr>
        <xdr:cNvPr id="489" name="楕円 488">
          <a:extLst>
            <a:ext uri="{FF2B5EF4-FFF2-40B4-BE49-F238E27FC236}">
              <a16:creationId xmlns:a16="http://schemas.microsoft.com/office/drawing/2014/main" id="{B09C6717-470C-425C-A0EA-CBF730388AA2}"/>
            </a:ext>
          </a:extLst>
        </xdr:cNvPr>
        <xdr:cNvSpPr/>
      </xdr:nvSpPr>
      <xdr:spPr>
        <a:xfrm>
          <a:off x="15430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7620</xdr:rowOff>
    </xdr:from>
    <xdr:to>
      <xdr:col>85</xdr:col>
      <xdr:colOff>127000</xdr:colOff>
      <xdr:row>107</xdr:row>
      <xdr:rowOff>45720</xdr:rowOff>
    </xdr:to>
    <xdr:cxnSp macro="">
      <xdr:nvCxnSpPr>
        <xdr:cNvPr id="490" name="直線コネクタ 489">
          <a:extLst>
            <a:ext uri="{FF2B5EF4-FFF2-40B4-BE49-F238E27FC236}">
              <a16:creationId xmlns:a16="http://schemas.microsoft.com/office/drawing/2014/main" id="{493266DA-DA76-49A4-8B53-9792F567AB39}"/>
            </a:ext>
          </a:extLst>
        </xdr:cNvPr>
        <xdr:cNvCxnSpPr/>
      </xdr:nvCxnSpPr>
      <xdr:spPr>
        <a:xfrm>
          <a:off x="15481300" y="1835277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92075</xdr:rowOff>
    </xdr:from>
    <xdr:to>
      <xdr:col>76</xdr:col>
      <xdr:colOff>165100</xdr:colOff>
      <xdr:row>107</xdr:row>
      <xdr:rowOff>22225</xdr:rowOff>
    </xdr:to>
    <xdr:sp macro="" textlink="">
      <xdr:nvSpPr>
        <xdr:cNvPr id="491" name="楕円 490">
          <a:extLst>
            <a:ext uri="{FF2B5EF4-FFF2-40B4-BE49-F238E27FC236}">
              <a16:creationId xmlns:a16="http://schemas.microsoft.com/office/drawing/2014/main" id="{34143630-AF63-4894-8589-76A4DA83E0BC}"/>
            </a:ext>
          </a:extLst>
        </xdr:cNvPr>
        <xdr:cNvSpPr/>
      </xdr:nvSpPr>
      <xdr:spPr>
        <a:xfrm>
          <a:off x="14541500" y="1826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142875</xdr:rowOff>
    </xdr:from>
    <xdr:to>
      <xdr:col>81</xdr:col>
      <xdr:colOff>50800</xdr:colOff>
      <xdr:row>107</xdr:row>
      <xdr:rowOff>7620</xdr:rowOff>
    </xdr:to>
    <xdr:cxnSp macro="">
      <xdr:nvCxnSpPr>
        <xdr:cNvPr id="492" name="直線コネクタ 491">
          <a:extLst>
            <a:ext uri="{FF2B5EF4-FFF2-40B4-BE49-F238E27FC236}">
              <a16:creationId xmlns:a16="http://schemas.microsoft.com/office/drawing/2014/main" id="{EFAC4AA3-E27E-49ED-82DA-11DBFF55E10D}"/>
            </a:ext>
          </a:extLst>
        </xdr:cNvPr>
        <xdr:cNvCxnSpPr/>
      </xdr:nvCxnSpPr>
      <xdr:spPr>
        <a:xfrm>
          <a:off x="14592300" y="183165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53975</xdr:rowOff>
    </xdr:from>
    <xdr:to>
      <xdr:col>72</xdr:col>
      <xdr:colOff>38100</xdr:colOff>
      <xdr:row>106</xdr:row>
      <xdr:rowOff>155575</xdr:rowOff>
    </xdr:to>
    <xdr:sp macro="" textlink="">
      <xdr:nvSpPr>
        <xdr:cNvPr id="493" name="楕円 492">
          <a:extLst>
            <a:ext uri="{FF2B5EF4-FFF2-40B4-BE49-F238E27FC236}">
              <a16:creationId xmlns:a16="http://schemas.microsoft.com/office/drawing/2014/main" id="{AB9E0F8C-4794-44F4-9C8A-5E5AC53A9886}"/>
            </a:ext>
          </a:extLst>
        </xdr:cNvPr>
        <xdr:cNvSpPr/>
      </xdr:nvSpPr>
      <xdr:spPr>
        <a:xfrm>
          <a:off x="13652500" y="1822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104775</xdr:rowOff>
    </xdr:from>
    <xdr:to>
      <xdr:col>76</xdr:col>
      <xdr:colOff>114300</xdr:colOff>
      <xdr:row>106</xdr:row>
      <xdr:rowOff>142875</xdr:rowOff>
    </xdr:to>
    <xdr:cxnSp macro="">
      <xdr:nvCxnSpPr>
        <xdr:cNvPr id="494" name="直線コネクタ 493">
          <a:extLst>
            <a:ext uri="{FF2B5EF4-FFF2-40B4-BE49-F238E27FC236}">
              <a16:creationId xmlns:a16="http://schemas.microsoft.com/office/drawing/2014/main" id="{D222D1AB-9291-4300-8608-02063223D99B}"/>
            </a:ext>
          </a:extLst>
        </xdr:cNvPr>
        <xdr:cNvCxnSpPr/>
      </xdr:nvCxnSpPr>
      <xdr:spPr>
        <a:xfrm>
          <a:off x="13703300" y="182784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15875</xdr:rowOff>
    </xdr:from>
    <xdr:to>
      <xdr:col>67</xdr:col>
      <xdr:colOff>101600</xdr:colOff>
      <xdr:row>106</xdr:row>
      <xdr:rowOff>117475</xdr:rowOff>
    </xdr:to>
    <xdr:sp macro="" textlink="">
      <xdr:nvSpPr>
        <xdr:cNvPr id="495" name="楕円 494">
          <a:extLst>
            <a:ext uri="{FF2B5EF4-FFF2-40B4-BE49-F238E27FC236}">
              <a16:creationId xmlns:a16="http://schemas.microsoft.com/office/drawing/2014/main" id="{3A68867C-119E-450B-83A7-63D9155C48F2}"/>
            </a:ext>
          </a:extLst>
        </xdr:cNvPr>
        <xdr:cNvSpPr/>
      </xdr:nvSpPr>
      <xdr:spPr>
        <a:xfrm>
          <a:off x="12763500" y="1818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66675</xdr:rowOff>
    </xdr:from>
    <xdr:to>
      <xdr:col>71</xdr:col>
      <xdr:colOff>177800</xdr:colOff>
      <xdr:row>106</xdr:row>
      <xdr:rowOff>104775</xdr:rowOff>
    </xdr:to>
    <xdr:cxnSp macro="">
      <xdr:nvCxnSpPr>
        <xdr:cNvPr id="496" name="直線コネクタ 495">
          <a:extLst>
            <a:ext uri="{FF2B5EF4-FFF2-40B4-BE49-F238E27FC236}">
              <a16:creationId xmlns:a16="http://schemas.microsoft.com/office/drawing/2014/main" id="{E96D995A-1544-4806-B1BB-63F590D30457}"/>
            </a:ext>
          </a:extLst>
        </xdr:cNvPr>
        <xdr:cNvCxnSpPr/>
      </xdr:nvCxnSpPr>
      <xdr:spPr>
        <a:xfrm>
          <a:off x="12814300" y="182403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497" name="n_1aveValue【公民館】&#10;有形固定資産減価償却率">
          <a:extLst>
            <a:ext uri="{FF2B5EF4-FFF2-40B4-BE49-F238E27FC236}">
              <a16:creationId xmlns:a16="http://schemas.microsoft.com/office/drawing/2014/main" id="{3E4BAF30-AA24-4668-9006-6D348D0DAF4A}"/>
            </a:ext>
          </a:extLst>
        </xdr:cNvPr>
        <xdr:cNvSpPr txBox="1"/>
      </xdr:nvSpPr>
      <xdr:spPr>
        <a:xfrm>
          <a:off x="15266044" y="1777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498" name="n_2aveValue【公民館】&#10;有形固定資産減価償却率">
          <a:extLst>
            <a:ext uri="{FF2B5EF4-FFF2-40B4-BE49-F238E27FC236}">
              <a16:creationId xmlns:a16="http://schemas.microsoft.com/office/drawing/2014/main" id="{6EE9193B-1B78-424B-A2A8-6113D92CA0C3}"/>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46372</xdr:rowOff>
    </xdr:from>
    <xdr:ext cx="405111" cy="259045"/>
    <xdr:sp macro="" textlink="">
      <xdr:nvSpPr>
        <xdr:cNvPr id="499" name="n_3aveValue【公民館】&#10;有形固定資産減価償却率">
          <a:extLst>
            <a:ext uri="{FF2B5EF4-FFF2-40B4-BE49-F238E27FC236}">
              <a16:creationId xmlns:a16="http://schemas.microsoft.com/office/drawing/2014/main" id="{5320AE86-F174-4EF7-84EB-206B24FDD2CC}"/>
            </a:ext>
          </a:extLst>
        </xdr:cNvPr>
        <xdr:cNvSpPr txBox="1"/>
      </xdr:nvSpPr>
      <xdr:spPr>
        <a:xfrm>
          <a:off x="13500744" y="1787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158766</xdr:rowOff>
    </xdr:from>
    <xdr:ext cx="405111" cy="259045"/>
    <xdr:sp macro="" textlink="">
      <xdr:nvSpPr>
        <xdr:cNvPr id="500" name="n_4aveValue【公民館】&#10;有形固定資産減価償却率">
          <a:extLst>
            <a:ext uri="{FF2B5EF4-FFF2-40B4-BE49-F238E27FC236}">
              <a16:creationId xmlns:a16="http://schemas.microsoft.com/office/drawing/2014/main" id="{4F2AEAC6-080A-4BB9-BC71-FD7571A99CB7}"/>
            </a:ext>
          </a:extLst>
        </xdr:cNvPr>
        <xdr:cNvSpPr txBox="1"/>
      </xdr:nvSpPr>
      <xdr:spPr>
        <a:xfrm>
          <a:off x="12611744" y="1781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49547</xdr:rowOff>
    </xdr:from>
    <xdr:ext cx="405111" cy="259045"/>
    <xdr:sp macro="" textlink="">
      <xdr:nvSpPr>
        <xdr:cNvPr id="501" name="n_1mainValue【公民館】&#10;有形固定資産減価償却率">
          <a:extLst>
            <a:ext uri="{FF2B5EF4-FFF2-40B4-BE49-F238E27FC236}">
              <a16:creationId xmlns:a16="http://schemas.microsoft.com/office/drawing/2014/main" id="{98357D87-37D5-4B3C-B64E-2060B7E8A15C}"/>
            </a:ext>
          </a:extLst>
        </xdr:cNvPr>
        <xdr:cNvSpPr txBox="1"/>
      </xdr:nvSpPr>
      <xdr:spPr>
        <a:xfrm>
          <a:off x="15266044" y="183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13352</xdr:rowOff>
    </xdr:from>
    <xdr:ext cx="405111" cy="259045"/>
    <xdr:sp macro="" textlink="">
      <xdr:nvSpPr>
        <xdr:cNvPr id="502" name="n_2mainValue【公民館】&#10;有形固定資産減価償却率">
          <a:extLst>
            <a:ext uri="{FF2B5EF4-FFF2-40B4-BE49-F238E27FC236}">
              <a16:creationId xmlns:a16="http://schemas.microsoft.com/office/drawing/2014/main" id="{EFF0D5DB-8ECC-40C2-AD82-055ED6A52997}"/>
            </a:ext>
          </a:extLst>
        </xdr:cNvPr>
        <xdr:cNvSpPr txBox="1"/>
      </xdr:nvSpPr>
      <xdr:spPr>
        <a:xfrm>
          <a:off x="14389744" y="1835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146702</xdr:rowOff>
    </xdr:from>
    <xdr:ext cx="405111" cy="259045"/>
    <xdr:sp macro="" textlink="">
      <xdr:nvSpPr>
        <xdr:cNvPr id="503" name="n_3mainValue【公民館】&#10;有形固定資産減価償却率">
          <a:extLst>
            <a:ext uri="{FF2B5EF4-FFF2-40B4-BE49-F238E27FC236}">
              <a16:creationId xmlns:a16="http://schemas.microsoft.com/office/drawing/2014/main" id="{2E19F43B-CA76-44CC-BED7-009230D843C2}"/>
            </a:ext>
          </a:extLst>
        </xdr:cNvPr>
        <xdr:cNvSpPr txBox="1"/>
      </xdr:nvSpPr>
      <xdr:spPr>
        <a:xfrm>
          <a:off x="13500744" y="1832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108602</xdr:rowOff>
    </xdr:from>
    <xdr:ext cx="405111" cy="259045"/>
    <xdr:sp macro="" textlink="">
      <xdr:nvSpPr>
        <xdr:cNvPr id="504" name="n_4mainValue【公民館】&#10;有形固定資産減価償却率">
          <a:extLst>
            <a:ext uri="{FF2B5EF4-FFF2-40B4-BE49-F238E27FC236}">
              <a16:creationId xmlns:a16="http://schemas.microsoft.com/office/drawing/2014/main" id="{4232B2EF-E2AD-4591-AAF8-30ADEB1D0C83}"/>
            </a:ext>
          </a:extLst>
        </xdr:cNvPr>
        <xdr:cNvSpPr txBox="1"/>
      </xdr:nvSpPr>
      <xdr:spPr>
        <a:xfrm>
          <a:off x="12611744" y="1828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5" name="正方形/長方形 504">
          <a:extLst>
            <a:ext uri="{FF2B5EF4-FFF2-40B4-BE49-F238E27FC236}">
              <a16:creationId xmlns:a16="http://schemas.microsoft.com/office/drawing/2014/main" id="{A2B19932-77D0-4A6A-A12F-37657E2BFA7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6" name="正方形/長方形 505">
          <a:extLst>
            <a:ext uri="{FF2B5EF4-FFF2-40B4-BE49-F238E27FC236}">
              <a16:creationId xmlns:a16="http://schemas.microsoft.com/office/drawing/2014/main" id="{D19BFB09-788D-487F-A7A6-E85B4205E46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7" name="正方形/長方形 506">
          <a:extLst>
            <a:ext uri="{FF2B5EF4-FFF2-40B4-BE49-F238E27FC236}">
              <a16:creationId xmlns:a16="http://schemas.microsoft.com/office/drawing/2014/main" id="{22491E7A-8A9C-43DB-ACAC-696771E7A0B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8" name="正方形/長方形 507">
          <a:extLst>
            <a:ext uri="{FF2B5EF4-FFF2-40B4-BE49-F238E27FC236}">
              <a16:creationId xmlns:a16="http://schemas.microsoft.com/office/drawing/2014/main" id="{C908B35B-786A-4630-A8AE-9E5AF6EAA4A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9" name="正方形/長方形 508">
          <a:extLst>
            <a:ext uri="{FF2B5EF4-FFF2-40B4-BE49-F238E27FC236}">
              <a16:creationId xmlns:a16="http://schemas.microsoft.com/office/drawing/2014/main" id="{30B11E82-6E13-4BCA-AF0B-DABFF853039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10" name="正方形/長方形 509">
          <a:extLst>
            <a:ext uri="{FF2B5EF4-FFF2-40B4-BE49-F238E27FC236}">
              <a16:creationId xmlns:a16="http://schemas.microsoft.com/office/drawing/2014/main" id="{BEA42EC3-0D81-46D8-9D22-2F48BB547D9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11" name="正方形/長方形 510">
          <a:extLst>
            <a:ext uri="{FF2B5EF4-FFF2-40B4-BE49-F238E27FC236}">
              <a16:creationId xmlns:a16="http://schemas.microsoft.com/office/drawing/2014/main" id="{BB98617E-4546-4918-BCAD-7391B1D1B33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12" name="正方形/長方形 511">
          <a:extLst>
            <a:ext uri="{FF2B5EF4-FFF2-40B4-BE49-F238E27FC236}">
              <a16:creationId xmlns:a16="http://schemas.microsoft.com/office/drawing/2014/main" id="{D4FE6F3E-625B-4422-A6A6-9FDFD7A23DC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13" name="テキスト ボックス 512">
          <a:extLst>
            <a:ext uri="{FF2B5EF4-FFF2-40B4-BE49-F238E27FC236}">
              <a16:creationId xmlns:a16="http://schemas.microsoft.com/office/drawing/2014/main" id="{BADB5268-B844-4549-9F84-0FFE5540D06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4" name="直線コネクタ 513">
          <a:extLst>
            <a:ext uri="{FF2B5EF4-FFF2-40B4-BE49-F238E27FC236}">
              <a16:creationId xmlns:a16="http://schemas.microsoft.com/office/drawing/2014/main" id="{969318F3-A18C-4B77-A801-FC836735E30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15" name="直線コネクタ 514">
          <a:extLst>
            <a:ext uri="{FF2B5EF4-FFF2-40B4-BE49-F238E27FC236}">
              <a16:creationId xmlns:a16="http://schemas.microsoft.com/office/drawing/2014/main" id="{A40869CD-7DED-49ED-B54A-BD1B86348A5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16" name="テキスト ボックス 515">
          <a:extLst>
            <a:ext uri="{FF2B5EF4-FFF2-40B4-BE49-F238E27FC236}">
              <a16:creationId xmlns:a16="http://schemas.microsoft.com/office/drawing/2014/main" id="{02E188DD-5B3B-4F55-8300-4CAA3AEC7F7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17" name="直線コネクタ 516">
          <a:extLst>
            <a:ext uri="{FF2B5EF4-FFF2-40B4-BE49-F238E27FC236}">
              <a16:creationId xmlns:a16="http://schemas.microsoft.com/office/drawing/2014/main" id="{6EFBF761-6748-4471-BA15-DB29DB96645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18" name="テキスト ボックス 517">
          <a:extLst>
            <a:ext uri="{FF2B5EF4-FFF2-40B4-BE49-F238E27FC236}">
              <a16:creationId xmlns:a16="http://schemas.microsoft.com/office/drawing/2014/main" id="{A28B8946-E0A8-409C-A3FE-D4B7F3403F92}"/>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19" name="直線コネクタ 518">
          <a:extLst>
            <a:ext uri="{FF2B5EF4-FFF2-40B4-BE49-F238E27FC236}">
              <a16:creationId xmlns:a16="http://schemas.microsoft.com/office/drawing/2014/main" id="{35E1E4FA-ABBE-4BC5-A660-2C5A594E810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20" name="テキスト ボックス 519">
          <a:extLst>
            <a:ext uri="{FF2B5EF4-FFF2-40B4-BE49-F238E27FC236}">
              <a16:creationId xmlns:a16="http://schemas.microsoft.com/office/drawing/2014/main" id="{80B88ADC-CA88-478D-931A-700EEA05962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21" name="直線コネクタ 520">
          <a:extLst>
            <a:ext uri="{FF2B5EF4-FFF2-40B4-BE49-F238E27FC236}">
              <a16:creationId xmlns:a16="http://schemas.microsoft.com/office/drawing/2014/main" id="{8B606B3D-F512-476D-AC6C-CFAA7824385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22" name="テキスト ボックス 521">
          <a:extLst>
            <a:ext uri="{FF2B5EF4-FFF2-40B4-BE49-F238E27FC236}">
              <a16:creationId xmlns:a16="http://schemas.microsoft.com/office/drawing/2014/main" id="{A3F450F9-0334-4F38-B679-AFD7CEE4685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23" name="直線コネクタ 522">
          <a:extLst>
            <a:ext uri="{FF2B5EF4-FFF2-40B4-BE49-F238E27FC236}">
              <a16:creationId xmlns:a16="http://schemas.microsoft.com/office/drawing/2014/main" id="{C13CC8EF-75DF-44BB-A85D-076741E096A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24" name="テキスト ボックス 523">
          <a:extLst>
            <a:ext uri="{FF2B5EF4-FFF2-40B4-BE49-F238E27FC236}">
              <a16:creationId xmlns:a16="http://schemas.microsoft.com/office/drawing/2014/main" id="{BF0BA903-F489-445F-82EE-B5FE8D30EE2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5" name="直線コネクタ 524">
          <a:extLst>
            <a:ext uri="{FF2B5EF4-FFF2-40B4-BE49-F238E27FC236}">
              <a16:creationId xmlns:a16="http://schemas.microsoft.com/office/drawing/2014/main" id="{CD06CFA9-59CE-420C-A7B9-0259CB820BB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6" name="テキスト ボックス 525">
          <a:extLst>
            <a:ext uri="{FF2B5EF4-FFF2-40B4-BE49-F238E27FC236}">
              <a16:creationId xmlns:a16="http://schemas.microsoft.com/office/drawing/2014/main" id="{2FA57D15-FB60-4E49-B5E7-2A67BF97B1D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7" name="【公民館】&#10;一人当たり面積グラフ枠">
          <a:extLst>
            <a:ext uri="{FF2B5EF4-FFF2-40B4-BE49-F238E27FC236}">
              <a16:creationId xmlns:a16="http://schemas.microsoft.com/office/drawing/2014/main" id="{27E42B27-660D-4689-83D5-53441EEC15A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102870</xdr:rowOff>
    </xdr:from>
    <xdr:to>
      <xdr:col>116</xdr:col>
      <xdr:colOff>62864</xdr:colOff>
      <xdr:row>108</xdr:row>
      <xdr:rowOff>75437</xdr:rowOff>
    </xdr:to>
    <xdr:cxnSp macro="">
      <xdr:nvCxnSpPr>
        <xdr:cNvPr id="528" name="直線コネクタ 527">
          <a:extLst>
            <a:ext uri="{FF2B5EF4-FFF2-40B4-BE49-F238E27FC236}">
              <a16:creationId xmlns:a16="http://schemas.microsoft.com/office/drawing/2014/main" id="{256962F0-C8CC-45A6-99DF-D6897C93ED45}"/>
            </a:ext>
          </a:extLst>
        </xdr:cNvPr>
        <xdr:cNvCxnSpPr/>
      </xdr:nvCxnSpPr>
      <xdr:spPr>
        <a:xfrm flipV="1">
          <a:off x="22160864" y="17247870"/>
          <a:ext cx="0" cy="1344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79264</xdr:rowOff>
    </xdr:from>
    <xdr:ext cx="469744" cy="259045"/>
    <xdr:sp macro="" textlink="">
      <xdr:nvSpPr>
        <xdr:cNvPr id="529" name="【公民館】&#10;一人当たり面積最小値テキスト">
          <a:extLst>
            <a:ext uri="{FF2B5EF4-FFF2-40B4-BE49-F238E27FC236}">
              <a16:creationId xmlns:a16="http://schemas.microsoft.com/office/drawing/2014/main" id="{B63E2F05-A059-4F2A-86F4-56BE741B7ADE}"/>
            </a:ext>
          </a:extLst>
        </xdr:cNvPr>
        <xdr:cNvSpPr txBox="1"/>
      </xdr:nvSpPr>
      <xdr:spPr>
        <a:xfrm>
          <a:off x="22199600"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75437</xdr:rowOff>
    </xdr:from>
    <xdr:to>
      <xdr:col>116</xdr:col>
      <xdr:colOff>152400</xdr:colOff>
      <xdr:row>108</xdr:row>
      <xdr:rowOff>75437</xdr:rowOff>
    </xdr:to>
    <xdr:cxnSp macro="">
      <xdr:nvCxnSpPr>
        <xdr:cNvPr id="530" name="直線コネクタ 529">
          <a:extLst>
            <a:ext uri="{FF2B5EF4-FFF2-40B4-BE49-F238E27FC236}">
              <a16:creationId xmlns:a16="http://schemas.microsoft.com/office/drawing/2014/main" id="{502C91F5-0BFB-47E6-9BD1-964CF744CFEA}"/>
            </a:ext>
          </a:extLst>
        </xdr:cNvPr>
        <xdr:cNvCxnSpPr/>
      </xdr:nvCxnSpPr>
      <xdr:spPr>
        <a:xfrm>
          <a:off x="22072600" y="1859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49547</xdr:rowOff>
    </xdr:from>
    <xdr:ext cx="469744" cy="259045"/>
    <xdr:sp macro="" textlink="">
      <xdr:nvSpPr>
        <xdr:cNvPr id="531" name="【公民館】&#10;一人当たり面積最大値テキスト">
          <a:extLst>
            <a:ext uri="{FF2B5EF4-FFF2-40B4-BE49-F238E27FC236}">
              <a16:creationId xmlns:a16="http://schemas.microsoft.com/office/drawing/2014/main" id="{B39AA541-B15D-4B53-89B7-E39632D8B414}"/>
            </a:ext>
          </a:extLst>
        </xdr:cNvPr>
        <xdr:cNvSpPr txBox="1"/>
      </xdr:nvSpPr>
      <xdr:spPr>
        <a:xfrm>
          <a:off x="22199600" y="1702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102870</xdr:rowOff>
    </xdr:from>
    <xdr:to>
      <xdr:col>116</xdr:col>
      <xdr:colOff>152400</xdr:colOff>
      <xdr:row>100</xdr:row>
      <xdr:rowOff>102870</xdr:rowOff>
    </xdr:to>
    <xdr:cxnSp macro="">
      <xdr:nvCxnSpPr>
        <xdr:cNvPr id="532" name="直線コネクタ 531">
          <a:extLst>
            <a:ext uri="{FF2B5EF4-FFF2-40B4-BE49-F238E27FC236}">
              <a16:creationId xmlns:a16="http://schemas.microsoft.com/office/drawing/2014/main" id="{96ED1D7D-C08F-4CD4-87E9-B92187639762}"/>
            </a:ext>
          </a:extLst>
        </xdr:cNvPr>
        <xdr:cNvCxnSpPr/>
      </xdr:nvCxnSpPr>
      <xdr:spPr>
        <a:xfrm>
          <a:off x="22072600" y="1724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148099</xdr:rowOff>
    </xdr:from>
    <xdr:ext cx="469744" cy="259045"/>
    <xdr:sp macro="" textlink="">
      <xdr:nvSpPr>
        <xdr:cNvPr id="533" name="【公民館】&#10;一人当たり面積平均値テキスト">
          <a:extLst>
            <a:ext uri="{FF2B5EF4-FFF2-40B4-BE49-F238E27FC236}">
              <a16:creationId xmlns:a16="http://schemas.microsoft.com/office/drawing/2014/main" id="{DCD5B9BB-367F-4383-A09F-D5C423095EE1}"/>
            </a:ext>
          </a:extLst>
        </xdr:cNvPr>
        <xdr:cNvSpPr txBox="1"/>
      </xdr:nvSpPr>
      <xdr:spPr>
        <a:xfrm>
          <a:off x="22199600" y="18150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125222</xdr:rowOff>
    </xdr:from>
    <xdr:to>
      <xdr:col>116</xdr:col>
      <xdr:colOff>114300</xdr:colOff>
      <xdr:row>107</xdr:row>
      <xdr:rowOff>55372</xdr:rowOff>
    </xdr:to>
    <xdr:sp macro="" textlink="">
      <xdr:nvSpPr>
        <xdr:cNvPr id="534" name="フローチャート: 判断 533">
          <a:extLst>
            <a:ext uri="{FF2B5EF4-FFF2-40B4-BE49-F238E27FC236}">
              <a16:creationId xmlns:a16="http://schemas.microsoft.com/office/drawing/2014/main" id="{98E53DC4-B182-4FB1-9B1A-DD2D514C0FA1}"/>
            </a:ext>
          </a:extLst>
        </xdr:cNvPr>
        <xdr:cNvSpPr/>
      </xdr:nvSpPr>
      <xdr:spPr>
        <a:xfrm>
          <a:off x="221107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137413</xdr:rowOff>
    </xdr:from>
    <xdr:to>
      <xdr:col>112</xdr:col>
      <xdr:colOff>38100</xdr:colOff>
      <xdr:row>107</xdr:row>
      <xdr:rowOff>67563</xdr:rowOff>
    </xdr:to>
    <xdr:sp macro="" textlink="">
      <xdr:nvSpPr>
        <xdr:cNvPr id="535" name="フローチャート: 判断 534">
          <a:extLst>
            <a:ext uri="{FF2B5EF4-FFF2-40B4-BE49-F238E27FC236}">
              <a16:creationId xmlns:a16="http://schemas.microsoft.com/office/drawing/2014/main" id="{1C5ABAD3-B485-44C9-B63C-C071F5987E0D}"/>
            </a:ext>
          </a:extLst>
        </xdr:cNvPr>
        <xdr:cNvSpPr/>
      </xdr:nvSpPr>
      <xdr:spPr>
        <a:xfrm>
          <a:off x="21272500" y="1831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169418</xdr:rowOff>
    </xdr:from>
    <xdr:to>
      <xdr:col>107</xdr:col>
      <xdr:colOff>101600</xdr:colOff>
      <xdr:row>107</xdr:row>
      <xdr:rowOff>99568</xdr:rowOff>
    </xdr:to>
    <xdr:sp macro="" textlink="">
      <xdr:nvSpPr>
        <xdr:cNvPr id="536" name="フローチャート: 判断 535">
          <a:extLst>
            <a:ext uri="{FF2B5EF4-FFF2-40B4-BE49-F238E27FC236}">
              <a16:creationId xmlns:a16="http://schemas.microsoft.com/office/drawing/2014/main" id="{B5516348-6598-4150-8244-C699CCCCF20B}"/>
            </a:ext>
          </a:extLst>
        </xdr:cNvPr>
        <xdr:cNvSpPr/>
      </xdr:nvSpPr>
      <xdr:spPr>
        <a:xfrm>
          <a:off x="20383500" y="1834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7874</xdr:rowOff>
    </xdr:from>
    <xdr:to>
      <xdr:col>102</xdr:col>
      <xdr:colOff>165100</xdr:colOff>
      <xdr:row>107</xdr:row>
      <xdr:rowOff>109474</xdr:rowOff>
    </xdr:to>
    <xdr:sp macro="" textlink="">
      <xdr:nvSpPr>
        <xdr:cNvPr id="537" name="フローチャート: 判断 536">
          <a:extLst>
            <a:ext uri="{FF2B5EF4-FFF2-40B4-BE49-F238E27FC236}">
              <a16:creationId xmlns:a16="http://schemas.microsoft.com/office/drawing/2014/main" id="{0EFF724F-2189-4095-8DE7-4369FD64DC1A}"/>
            </a:ext>
          </a:extLst>
        </xdr:cNvPr>
        <xdr:cNvSpPr/>
      </xdr:nvSpPr>
      <xdr:spPr>
        <a:xfrm>
          <a:off x="19494500" y="1835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9398</xdr:rowOff>
    </xdr:from>
    <xdr:to>
      <xdr:col>98</xdr:col>
      <xdr:colOff>38100</xdr:colOff>
      <xdr:row>107</xdr:row>
      <xdr:rowOff>110998</xdr:rowOff>
    </xdr:to>
    <xdr:sp macro="" textlink="">
      <xdr:nvSpPr>
        <xdr:cNvPr id="538" name="フローチャート: 判断 537">
          <a:extLst>
            <a:ext uri="{FF2B5EF4-FFF2-40B4-BE49-F238E27FC236}">
              <a16:creationId xmlns:a16="http://schemas.microsoft.com/office/drawing/2014/main" id="{1CF9A4E5-B85C-4519-8CAF-A84C4CF48EB1}"/>
            </a:ext>
          </a:extLst>
        </xdr:cNvPr>
        <xdr:cNvSpPr/>
      </xdr:nvSpPr>
      <xdr:spPr>
        <a:xfrm>
          <a:off x="18605500" y="1835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9" name="テキスト ボックス 538">
          <a:extLst>
            <a:ext uri="{FF2B5EF4-FFF2-40B4-BE49-F238E27FC236}">
              <a16:creationId xmlns:a16="http://schemas.microsoft.com/office/drawing/2014/main" id="{2BCC937B-CB29-42CC-8E3F-F58B3FAD2A8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40" name="テキスト ボックス 539">
          <a:extLst>
            <a:ext uri="{FF2B5EF4-FFF2-40B4-BE49-F238E27FC236}">
              <a16:creationId xmlns:a16="http://schemas.microsoft.com/office/drawing/2014/main" id="{0602C309-9F7F-43BC-9216-479E7569E11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41" name="テキスト ボックス 540">
          <a:extLst>
            <a:ext uri="{FF2B5EF4-FFF2-40B4-BE49-F238E27FC236}">
              <a16:creationId xmlns:a16="http://schemas.microsoft.com/office/drawing/2014/main" id="{D04D970E-7542-44F1-B11E-204369E25CE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42" name="テキスト ボックス 541">
          <a:extLst>
            <a:ext uri="{FF2B5EF4-FFF2-40B4-BE49-F238E27FC236}">
              <a16:creationId xmlns:a16="http://schemas.microsoft.com/office/drawing/2014/main" id="{EEC06CEF-DAD6-433F-87CC-45396FFC2F7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3" name="テキスト ボックス 542">
          <a:extLst>
            <a:ext uri="{FF2B5EF4-FFF2-40B4-BE49-F238E27FC236}">
              <a16:creationId xmlns:a16="http://schemas.microsoft.com/office/drawing/2014/main" id="{54364332-0967-4D2B-B1C6-27080AFBA5E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154178</xdr:rowOff>
    </xdr:from>
    <xdr:to>
      <xdr:col>116</xdr:col>
      <xdr:colOff>114300</xdr:colOff>
      <xdr:row>108</xdr:row>
      <xdr:rowOff>84328</xdr:rowOff>
    </xdr:to>
    <xdr:sp macro="" textlink="">
      <xdr:nvSpPr>
        <xdr:cNvPr id="544" name="楕円 543">
          <a:extLst>
            <a:ext uri="{FF2B5EF4-FFF2-40B4-BE49-F238E27FC236}">
              <a16:creationId xmlns:a16="http://schemas.microsoft.com/office/drawing/2014/main" id="{5C8BF5E5-E100-444D-9E70-683AC67CF19F}"/>
            </a:ext>
          </a:extLst>
        </xdr:cNvPr>
        <xdr:cNvSpPr/>
      </xdr:nvSpPr>
      <xdr:spPr>
        <a:xfrm>
          <a:off x="22110700" y="1849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69105</xdr:rowOff>
    </xdr:from>
    <xdr:ext cx="469744" cy="259045"/>
    <xdr:sp macro="" textlink="">
      <xdr:nvSpPr>
        <xdr:cNvPr id="545" name="【公民館】&#10;一人当たり面積該当値テキスト">
          <a:extLst>
            <a:ext uri="{FF2B5EF4-FFF2-40B4-BE49-F238E27FC236}">
              <a16:creationId xmlns:a16="http://schemas.microsoft.com/office/drawing/2014/main" id="{79AB92A7-87D8-4D3C-83EB-C37B66DD44E2}"/>
            </a:ext>
          </a:extLst>
        </xdr:cNvPr>
        <xdr:cNvSpPr txBox="1"/>
      </xdr:nvSpPr>
      <xdr:spPr>
        <a:xfrm>
          <a:off x="22199600" y="184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156463</xdr:rowOff>
    </xdr:from>
    <xdr:to>
      <xdr:col>112</xdr:col>
      <xdr:colOff>38100</xdr:colOff>
      <xdr:row>108</xdr:row>
      <xdr:rowOff>86613</xdr:rowOff>
    </xdr:to>
    <xdr:sp macro="" textlink="">
      <xdr:nvSpPr>
        <xdr:cNvPr id="546" name="楕円 545">
          <a:extLst>
            <a:ext uri="{FF2B5EF4-FFF2-40B4-BE49-F238E27FC236}">
              <a16:creationId xmlns:a16="http://schemas.microsoft.com/office/drawing/2014/main" id="{22EAC5BA-D96B-4C72-9F09-AA70D701F0D5}"/>
            </a:ext>
          </a:extLst>
        </xdr:cNvPr>
        <xdr:cNvSpPr/>
      </xdr:nvSpPr>
      <xdr:spPr>
        <a:xfrm>
          <a:off x="21272500" y="1850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33528</xdr:rowOff>
    </xdr:from>
    <xdr:to>
      <xdr:col>116</xdr:col>
      <xdr:colOff>63500</xdr:colOff>
      <xdr:row>108</xdr:row>
      <xdr:rowOff>35813</xdr:rowOff>
    </xdr:to>
    <xdr:cxnSp macro="">
      <xdr:nvCxnSpPr>
        <xdr:cNvPr id="547" name="直線コネクタ 546">
          <a:extLst>
            <a:ext uri="{FF2B5EF4-FFF2-40B4-BE49-F238E27FC236}">
              <a16:creationId xmlns:a16="http://schemas.microsoft.com/office/drawing/2014/main" id="{04448900-7E31-4936-B036-0E6B667DFDD4}"/>
            </a:ext>
          </a:extLst>
        </xdr:cNvPr>
        <xdr:cNvCxnSpPr/>
      </xdr:nvCxnSpPr>
      <xdr:spPr>
        <a:xfrm flipV="1">
          <a:off x="21323300" y="18550128"/>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158750</xdr:rowOff>
    </xdr:from>
    <xdr:to>
      <xdr:col>107</xdr:col>
      <xdr:colOff>101600</xdr:colOff>
      <xdr:row>108</xdr:row>
      <xdr:rowOff>88900</xdr:rowOff>
    </xdr:to>
    <xdr:sp macro="" textlink="">
      <xdr:nvSpPr>
        <xdr:cNvPr id="548" name="楕円 547">
          <a:extLst>
            <a:ext uri="{FF2B5EF4-FFF2-40B4-BE49-F238E27FC236}">
              <a16:creationId xmlns:a16="http://schemas.microsoft.com/office/drawing/2014/main" id="{474DF485-AC58-4788-BDDF-943161CAD572}"/>
            </a:ext>
          </a:extLst>
        </xdr:cNvPr>
        <xdr:cNvSpPr/>
      </xdr:nvSpPr>
      <xdr:spPr>
        <a:xfrm>
          <a:off x="20383500" y="185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35813</xdr:rowOff>
    </xdr:from>
    <xdr:to>
      <xdr:col>111</xdr:col>
      <xdr:colOff>177800</xdr:colOff>
      <xdr:row>108</xdr:row>
      <xdr:rowOff>38100</xdr:rowOff>
    </xdr:to>
    <xdr:cxnSp macro="">
      <xdr:nvCxnSpPr>
        <xdr:cNvPr id="549" name="直線コネクタ 548">
          <a:extLst>
            <a:ext uri="{FF2B5EF4-FFF2-40B4-BE49-F238E27FC236}">
              <a16:creationId xmlns:a16="http://schemas.microsoft.com/office/drawing/2014/main" id="{797D1939-6EA4-4975-9D54-4854AA0BDC4A}"/>
            </a:ext>
          </a:extLst>
        </xdr:cNvPr>
        <xdr:cNvCxnSpPr/>
      </xdr:nvCxnSpPr>
      <xdr:spPr>
        <a:xfrm flipV="1">
          <a:off x="20434300" y="1855241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161037</xdr:rowOff>
    </xdr:from>
    <xdr:to>
      <xdr:col>102</xdr:col>
      <xdr:colOff>165100</xdr:colOff>
      <xdr:row>108</xdr:row>
      <xdr:rowOff>91187</xdr:rowOff>
    </xdr:to>
    <xdr:sp macro="" textlink="">
      <xdr:nvSpPr>
        <xdr:cNvPr id="550" name="楕円 549">
          <a:extLst>
            <a:ext uri="{FF2B5EF4-FFF2-40B4-BE49-F238E27FC236}">
              <a16:creationId xmlns:a16="http://schemas.microsoft.com/office/drawing/2014/main" id="{5683FA90-9BC6-4C99-8B12-D33EF9385390}"/>
            </a:ext>
          </a:extLst>
        </xdr:cNvPr>
        <xdr:cNvSpPr/>
      </xdr:nvSpPr>
      <xdr:spPr>
        <a:xfrm>
          <a:off x="19494500" y="1850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38100</xdr:rowOff>
    </xdr:from>
    <xdr:to>
      <xdr:col>107</xdr:col>
      <xdr:colOff>50800</xdr:colOff>
      <xdr:row>108</xdr:row>
      <xdr:rowOff>40387</xdr:rowOff>
    </xdr:to>
    <xdr:cxnSp macro="">
      <xdr:nvCxnSpPr>
        <xdr:cNvPr id="551" name="直線コネクタ 550">
          <a:extLst>
            <a:ext uri="{FF2B5EF4-FFF2-40B4-BE49-F238E27FC236}">
              <a16:creationId xmlns:a16="http://schemas.microsoft.com/office/drawing/2014/main" id="{C221E096-EB2E-4CE5-A74E-78584DB09CE0}"/>
            </a:ext>
          </a:extLst>
        </xdr:cNvPr>
        <xdr:cNvCxnSpPr/>
      </xdr:nvCxnSpPr>
      <xdr:spPr>
        <a:xfrm flipV="1">
          <a:off x="19545300" y="18554700"/>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163322</xdr:rowOff>
    </xdr:from>
    <xdr:to>
      <xdr:col>98</xdr:col>
      <xdr:colOff>38100</xdr:colOff>
      <xdr:row>108</xdr:row>
      <xdr:rowOff>93472</xdr:rowOff>
    </xdr:to>
    <xdr:sp macro="" textlink="">
      <xdr:nvSpPr>
        <xdr:cNvPr id="552" name="楕円 551">
          <a:extLst>
            <a:ext uri="{FF2B5EF4-FFF2-40B4-BE49-F238E27FC236}">
              <a16:creationId xmlns:a16="http://schemas.microsoft.com/office/drawing/2014/main" id="{0B9591E9-825F-4CB3-A2ED-FE0958949C87}"/>
            </a:ext>
          </a:extLst>
        </xdr:cNvPr>
        <xdr:cNvSpPr/>
      </xdr:nvSpPr>
      <xdr:spPr>
        <a:xfrm>
          <a:off x="18605500" y="185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40387</xdr:rowOff>
    </xdr:from>
    <xdr:to>
      <xdr:col>102</xdr:col>
      <xdr:colOff>114300</xdr:colOff>
      <xdr:row>108</xdr:row>
      <xdr:rowOff>42672</xdr:rowOff>
    </xdr:to>
    <xdr:cxnSp macro="">
      <xdr:nvCxnSpPr>
        <xdr:cNvPr id="553" name="直線コネクタ 552">
          <a:extLst>
            <a:ext uri="{FF2B5EF4-FFF2-40B4-BE49-F238E27FC236}">
              <a16:creationId xmlns:a16="http://schemas.microsoft.com/office/drawing/2014/main" id="{53716112-6C54-4171-8BA5-190E754C82C1}"/>
            </a:ext>
          </a:extLst>
        </xdr:cNvPr>
        <xdr:cNvCxnSpPr/>
      </xdr:nvCxnSpPr>
      <xdr:spPr>
        <a:xfrm flipV="1">
          <a:off x="18656300" y="18556987"/>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84090</xdr:rowOff>
    </xdr:from>
    <xdr:ext cx="469744" cy="259045"/>
    <xdr:sp macro="" textlink="">
      <xdr:nvSpPr>
        <xdr:cNvPr id="554" name="n_1aveValue【公民館】&#10;一人当たり面積">
          <a:extLst>
            <a:ext uri="{FF2B5EF4-FFF2-40B4-BE49-F238E27FC236}">
              <a16:creationId xmlns:a16="http://schemas.microsoft.com/office/drawing/2014/main" id="{1B6FC3D6-6B83-43FD-802E-180F3DC92090}"/>
            </a:ext>
          </a:extLst>
        </xdr:cNvPr>
        <xdr:cNvSpPr txBox="1"/>
      </xdr:nvSpPr>
      <xdr:spPr>
        <a:xfrm>
          <a:off x="21075727" y="1808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116095</xdr:rowOff>
    </xdr:from>
    <xdr:ext cx="469744" cy="259045"/>
    <xdr:sp macro="" textlink="">
      <xdr:nvSpPr>
        <xdr:cNvPr id="555" name="n_2aveValue【公民館】&#10;一人当たり面積">
          <a:extLst>
            <a:ext uri="{FF2B5EF4-FFF2-40B4-BE49-F238E27FC236}">
              <a16:creationId xmlns:a16="http://schemas.microsoft.com/office/drawing/2014/main" id="{EDA9BF99-BBFF-4F90-B4B2-44ACC5C5766C}"/>
            </a:ext>
          </a:extLst>
        </xdr:cNvPr>
        <xdr:cNvSpPr txBox="1"/>
      </xdr:nvSpPr>
      <xdr:spPr>
        <a:xfrm>
          <a:off x="20199427" y="1811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126001</xdr:rowOff>
    </xdr:from>
    <xdr:ext cx="469744" cy="259045"/>
    <xdr:sp macro="" textlink="">
      <xdr:nvSpPr>
        <xdr:cNvPr id="556" name="n_3aveValue【公民館】&#10;一人当たり面積">
          <a:extLst>
            <a:ext uri="{FF2B5EF4-FFF2-40B4-BE49-F238E27FC236}">
              <a16:creationId xmlns:a16="http://schemas.microsoft.com/office/drawing/2014/main" id="{BD03B35E-CB9B-4A02-840E-029E193E9635}"/>
            </a:ext>
          </a:extLst>
        </xdr:cNvPr>
        <xdr:cNvSpPr txBox="1"/>
      </xdr:nvSpPr>
      <xdr:spPr>
        <a:xfrm>
          <a:off x="19310427" y="18128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127525</xdr:rowOff>
    </xdr:from>
    <xdr:ext cx="469744" cy="259045"/>
    <xdr:sp macro="" textlink="">
      <xdr:nvSpPr>
        <xdr:cNvPr id="557" name="n_4aveValue【公民館】&#10;一人当たり面積">
          <a:extLst>
            <a:ext uri="{FF2B5EF4-FFF2-40B4-BE49-F238E27FC236}">
              <a16:creationId xmlns:a16="http://schemas.microsoft.com/office/drawing/2014/main" id="{97C596D8-4DF6-481A-860C-D4AA196B06A7}"/>
            </a:ext>
          </a:extLst>
        </xdr:cNvPr>
        <xdr:cNvSpPr txBox="1"/>
      </xdr:nvSpPr>
      <xdr:spPr>
        <a:xfrm>
          <a:off x="18421427" y="18129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77740</xdr:rowOff>
    </xdr:from>
    <xdr:ext cx="469744" cy="259045"/>
    <xdr:sp macro="" textlink="">
      <xdr:nvSpPr>
        <xdr:cNvPr id="558" name="n_1mainValue【公民館】&#10;一人当たり面積">
          <a:extLst>
            <a:ext uri="{FF2B5EF4-FFF2-40B4-BE49-F238E27FC236}">
              <a16:creationId xmlns:a16="http://schemas.microsoft.com/office/drawing/2014/main" id="{273D5972-D175-42A1-8739-0479D4661052}"/>
            </a:ext>
          </a:extLst>
        </xdr:cNvPr>
        <xdr:cNvSpPr txBox="1"/>
      </xdr:nvSpPr>
      <xdr:spPr>
        <a:xfrm>
          <a:off x="21075727" y="18594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80027</xdr:rowOff>
    </xdr:from>
    <xdr:ext cx="469744" cy="259045"/>
    <xdr:sp macro="" textlink="">
      <xdr:nvSpPr>
        <xdr:cNvPr id="559" name="n_2mainValue【公民館】&#10;一人当たり面積">
          <a:extLst>
            <a:ext uri="{FF2B5EF4-FFF2-40B4-BE49-F238E27FC236}">
              <a16:creationId xmlns:a16="http://schemas.microsoft.com/office/drawing/2014/main" id="{33111255-82E6-4C1D-908B-24768BBBD74E}"/>
            </a:ext>
          </a:extLst>
        </xdr:cNvPr>
        <xdr:cNvSpPr txBox="1"/>
      </xdr:nvSpPr>
      <xdr:spPr>
        <a:xfrm>
          <a:off x="20199427"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82314</xdr:rowOff>
    </xdr:from>
    <xdr:ext cx="469744" cy="259045"/>
    <xdr:sp macro="" textlink="">
      <xdr:nvSpPr>
        <xdr:cNvPr id="560" name="n_3mainValue【公民館】&#10;一人当たり面積">
          <a:extLst>
            <a:ext uri="{FF2B5EF4-FFF2-40B4-BE49-F238E27FC236}">
              <a16:creationId xmlns:a16="http://schemas.microsoft.com/office/drawing/2014/main" id="{0F2A20B5-A33C-444B-8257-1F1FF56CFC1C}"/>
            </a:ext>
          </a:extLst>
        </xdr:cNvPr>
        <xdr:cNvSpPr txBox="1"/>
      </xdr:nvSpPr>
      <xdr:spPr>
        <a:xfrm>
          <a:off x="19310427" y="18598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84599</xdr:rowOff>
    </xdr:from>
    <xdr:ext cx="469744" cy="259045"/>
    <xdr:sp macro="" textlink="">
      <xdr:nvSpPr>
        <xdr:cNvPr id="561" name="n_4mainValue【公民館】&#10;一人当たり面積">
          <a:extLst>
            <a:ext uri="{FF2B5EF4-FFF2-40B4-BE49-F238E27FC236}">
              <a16:creationId xmlns:a16="http://schemas.microsoft.com/office/drawing/2014/main" id="{91789937-BD9E-42EA-93A9-CAAA61F917DF}"/>
            </a:ext>
          </a:extLst>
        </xdr:cNvPr>
        <xdr:cNvSpPr txBox="1"/>
      </xdr:nvSpPr>
      <xdr:spPr>
        <a:xfrm>
          <a:off x="18421427" y="1860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2" name="正方形/長方形 561">
          <a:extLst>
            <a:ext uri="{FF2B5EF4-FFF2-40B4-BE49-F238E27FC236}">
              <a16:creationId xmlns:a16="http://schemas.microsoft.com/office/drawing/2014/main" id="{BAF5760F-08E1-4A4E-8676-AB67292D0E4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3" name="正方形/長方形 562">
          <a:extLst>
            <a:ext uri="{FF2B5EF4-FFF2-40B4-BE49-F238E27FC236}">
              <a16:creationId xmlns:a16="http://schemas.microsoft.com/office/drawing/2014/main" id="{D68D1A96-E53C-4EB5-8B79-58D9729A83C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4" name="テキスト ボックス 563">
          <a:extLst>
            <a:ext uri="{FF2B5EF4-FFF2-40B4-BE49-F238E27FC236}">
              <a16:creationId xmlns:a16="http://schemas.microsoft.com/office/drawing/2014/main" id="{292E66CD-A975-4D91-A407-1DA9299E84E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町では、平成２６年１０月に「道路ストック総点検路面性状調査」を実施し道路の長寿命化を図ってきたことにより、道路の有形固定資産減価償却率については、全国平均・青森県平均・類似団体平均と比較して同水準となっている。学校施設は、令和２年度に町内６校ある小学校を１校に統合し、令和４年度で附属施設も含めて整備が完了したことから各種平均より大幅に低くなっている。公営住宅は駅東団地が昭和４６年度から昭和５０年度、鶴寿団地が昭和５３年度から昭和５９年度、みどり団地が昭和６０年度から昭和６２年度と全部の施設が建設から３０年以を経過し、有形固定資産減価償却率を高めており、平成２９年３月に策定した「鶴田町公営住宅変更基本計画」に基づき、みどり団地の大規模改修による長寿命化と並行して令和５年度から駅東団地の順次建替えを行うこととしている。公民館は昭和４９年に建設された建物であるが平成２５年度に内部の大規模改修を終えたが、建物外部の劣化が著しく今後の課題となっている。今後も各施設の長寿命化に努め、計画的に更新を行うことで投資の抑制を図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66D25-8A08-4F66-B90D-F8C0DB6F6D4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CCC7921-D7B2-4DE5-BB43-868C211C13E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11B7E10-8FFB-49F4-9554-824B0820514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E0F9FFD-A06B-4101-BC31-A756389D818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青森県鶴田町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6D684AD-2866-41B9-AFB1-6E0DCB26FC4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5742544-6099-456D-95B2-7C83B235A4A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4E39557-6844-4BF2-B9AB-4E3413D5B6A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0607A76-47CE-4E27-9020-BFE6ED24695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8820911-12EC-4086-984B-72B95203F91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C467497-8EF9-41C9-B514-5D6708D3BF0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11,540
11,511
46.43
7,780,242
7,267,434
472,312
4,270,692
7,889,447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39BB9B3-F925-42D5-ADD4-9C13109C701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0A25E89-90E5-44D3-A138-A70BE53609C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268E827-5D9D-4CDD-A475-FD45E052A86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13.6
103.1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DC17669-A442-40C2-8232-FD3E4F6ABD5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7345DC8-E14C-4A15-9890-9F45D58D272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35E5AA6-E52A-4830-A1DA-78AA6095939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EBC3495-E56E-4916-BFA8-7557668AF50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EADDA32-852D-44B5-A3F2-B49DDAD4398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B06BB09-82E5-428B-8800-A5582A7FB62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1C91F28-1609-4B9E-973A-CF4B5C525EF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DE9B8D9-AB5B-45FF-9973-9CCB4D3DF96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2552530-7219-458A-ADC5-959710E19F3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396CAD9-9AD4-4CEE-8F6E-C464B61B59B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C928FD3-7508-466C-AD0E-B62B8154642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D5410B3-3808-4643-A39D-7324FD61235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A1687B0-9CDE-4504-B6C5-FAB46EF5BD5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457C5C3-0F4A-4779-BF4F-591DC7BEA8A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0386159-BCA3-42B1-8A46-185A55806F9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23DBAE4-F44E-403C-A69A-BD821F063BC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02A42DD-8C1B-4605-8A46-4B8CB112969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DDE2C72-8617-4269-8675-4F9FBA86EE3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52AEFC7-6534-4078-9DFC-A7E6A9BF308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5EAB262-6157-4FB7-A8B4-5C526358736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AD8351F-6CA3-45B2-8B4A-40D7AA375D5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1CDD338-00A5-4971-82E1-633DAA8BE84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7A285F5-6179-4874-9EDF-64AC72BB0DA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839FECB-9189-4AD5-8D02-0AB4CC80CCD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741E447-6B8A-494D-9965-8C07775BC5F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F2A8B95-6F8B-4F4C-936A-85E9AF584C2F}"/>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FA23DDEE-6D35-4B54-92F4-67AACB7BB3D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D59EF76B-1731-412E-9CA6-77F60050CFA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64B02728-9871-4A8E-9EFE-CED4468248C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A0827EF0-8E55-4D9E-B582-C3819A9B6E5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AB33CE54-EA5E-4722-A132-71403117062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BC388173-274C-4EF6-9293-5B7E984B8CE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D939DF8B-109F-49C0-880F-AF288DB1A90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98D409E0-2BDB-4B07-BE57-D0D695CB511C}"/>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E6E0C63B-973E-43C4-9E24-80BA0898795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79CD6A6-9B0F-4BBB-AC68-B8CF8D28B0D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9A8F9EC6-2EAF-4CDD-8F90-817D8EBCD74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84D56BF3-2C3B-4457-A064-72DB58064F4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4884BAA1-9735-4826-9EBA-FB70F22B9ED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F4CFB9C3-2A04-45B0-A6A5-3D67946C209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3666F0FE-B3C6-489C-963F-48714F9958E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5B449136-99AA-4421-B86E-8CD77584B19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CB67792B-3AE5-41F3-87F8-D427689B1C8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EB2F3A7D-0DBB-42B3-8F54-DD716A5717C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3E76BA45-34F2-4384-B01F-7ED9E20E76B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4C8EC3C8-9CD0-4BE9-BA31-7054521BF6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AE1880DD-6442-4F1A-AB13-F81357C9509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1B35E0A8-6E08-4BD7-81B8-E5C0D9B1F98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88EF7827-FAE9-465E-A5A6-C253528EE8B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1970346C-58D5-4202-A629-979F964BC2E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E692621F-CE7A-44EA-ABB0-E795A5E9AE1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45A232B7-CF1E-41C6-9CC4-210D5850014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54D365F2-CDB2-48E0-8448-29431751558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0CF734C6-E822-4D55-A164-4436C265F60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C22BD081-FC98-4191-8A9A-DE7D03D3CAC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675098C1-5859-4DF5-87FB-F30372ABD22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32E5B761-75F4-4A79-B102-24360C88905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34CC3535-7878-419B-945B-5E18096F4A6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4731F6E9-4AB4-41FB-916E-40A967CB9E3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84909</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78143637-2DD5-4703-AB9A-01DD49DBC9CA}"/>
            </a:ext>
          </a:extLst>
        </xdr:cNvPr>
        <xdr:cNvCxnSpPr/>
      </xdr:nvCxnSpPr>
      <xdr:spPr>
        <a:xfrm flipV="1">
          <a:off x="4634865"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C62F0938-98D2-4EFB-BB0D-5E214BD0B10F}"/>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2314180A-0676-47C4-9F44-53AA64A09612}"/>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31586</xdr:rowOff>
    </xdr:from>
    <xdr:ext cx="405111" cy="259045"/>
    <xdr:sp macro="" textlink="">
      <xdr:nvSpPr>
        <xdr:cNvPr id="77" name="【体育館・プール】&#10;有形固定資産減価償却率最大値テキスト">
          <a:extLst>
            <a:ext uri="{FF2B5EF4-FFF2-40B4-BE49-F238E27FC236}">
              <a16:creationId xmlns:a16="http://schemas.microsoft.com/office/drawing/2014/main" id="{68A38B2C-2C6B-4239-83BD-6F9E9C129CA8}"/>
            </a:ext>
          </a:extLst>
        </xdr:cNvPr>
        <xdr:cNvSpPr txBox="1"/>
      </xdr:nvSpPr>
      <xdr:spPr>
        <a:xfrm>
          <a:off x="4673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84909</xdr:rowOff>
    </xdr:from>
    <xdr:to>
      <xdr:col>24</xdr:col>
      <xdr:colOff>152400</xdr:colOff>
      <xdr:row>56</xdr:row>
      <xdr:rowOff>84909</xdr:rowOff>
    </xdr:to>
    <xdr:cxnSp macro="">
      <xdr:nvCxnSpPr>
        <xdr:cNvPr id="78" name="直線コネクタ 77">
          <a:extLst>
            <a:ext uri="{FF2B5EF4-FFF2-40B4-BE49-F238E27FC236}">
              <a16:creationId xmlns:a16="http://schemas.microsoft.com/office/drawing/2014/main" id="{B78A8A1E-15D6-46BD-9187-785484C5E574}"/>
            </a:ext>
          </a:extLst>
        </xdr:cNvPr>
        <xdr:cNvCxnSpPr/>
      </xdr:nvCxnSpPr>
      <xdr:spPr>
        <a:xfrm>
          <a:off x="4546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2FD309A0-1EC0-4E1F-8D76-51F634052B7B}"/>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80" name="フローチャート: 判断 79">
          <a:extLst>
            <a:ext uri="{FF2B5EF4-FFF2-40B4-BE49-F238E27FC236}">
              <a16:creationId xmlns:a16="http://schemas.microsoft.com/office/drawing/2014/main" id="{43A467E5-490D-43A6-A621-75F7B48F0A23}"/>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81" name="フローチャート: 判断 80">
          <a:extLst>
            <a:ext uri="{FF2B5EF4-FFF2-40B4-BE49-F238E27FC236}">
              <a16:creationId xmlns:a16="http://schemas.microsoft.com/office/drawing/2014/main" id="{DF47F55C-024A-4A24-BED4-8810C9A94D6A}"/>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7983</xdr:rowOff>
    </xdr:from>
    <xdr:to>
      <xdr:col>15</xdr:col>
      <xdr:colOff>101600</xdr:colOff>
      <xdr:row>62</xdr:row>
      <xdr:rowOff>109583</xdr:rowOff>
    </xdr:to>
    <xdr:sp macro="" textlink="">
      <xdr:nvSpPr>
        <xdr:cNvPr id="82" name="フローチャート: 判断 81">
          <a:extLst>
            <a:ext uri="{FF2B5EF4-FFF2-40B4-BE49-F238E27FC236}">
              <a16:creationId xmlns:a16="http://schemas.microsoft.com/office/drawing/2014/main" id="{FD33214D-77B3-4795-8842-50A48A441D61}"/>
            </a:ext>
          </a:extLst>
        </xdr:cNvPr>
        <xdr:cNvSpPr/>
      </xdr:nvSpPr>
      <xdr:spPr>
        <a:xfrm>
          <a:off x="2857500" y="10637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159838</xdr:rowOff>
    </xdr:from>
    <xdr:to>
      <xdr:col>10</xdr:col>
      <xdr:colOff>165100</xdr:colOff>
      <xdr:row>62</xdr:row>
      <xdr:rowOff>89988</xdr:rowOff>
    </xdr:to>
    <xdr:sp macro="" textlink="">
      <xdr:nvSpPr>
        <xdr:cNvPr id="83" name="フローチャート: 判断 82">
          <a:extLst>
            <a:ext uri="{FF2B5EF4-FFF2-40B4-BE49-F238E27FC236}">
              <a16:creationId xmlns:a16="http://schemas.microsoft.com/office/drawing/2014/main" id="{EDC10BEF-9870-4924-9CFC-3673B3939049}"/>
            </a:ext>
          </a:extLst>
        </xdr:cNvPr>
        <xdr:cNvSpPr/>
      </xdr:nvSpPr>
      <xdr:spPr>
        <a:xfrm>
          <a:off x="1968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136978</xdr:rowOff>
    </xdr:from>
    <xdr:to>
      <xdr:col>6</xdr:col>
      <xdr:colOff>38100</xdr:colOff>
      <xdr:row>62</xdr:row>
      <xdr:rowOff>67128</xdr:rowOff>
    </xdr:to>
    <xdr:sp macro="" textlink="">
      <xdr:nvSpPr>
        <xdr:cNvPr id="84" name="フローチャート: 判断 83">
          <a:extLst>
            <a:ext uri="{FF2B5EF4-FFF2-40B4-BE49-F238E27FC236}">
              <a16:creationId xmlns:a16="http://schemas.microsoft.com/office/drawing/2014/main" id="{56D1F20A-93E3-4F97-AD55-72F270F12F7C}"/>
            </a:ext>
          </a:extLst>
        </xdr:cNvPr>
        <xdr:cNvSpPr/>
      </xdr:nvSpPr>
      <xdr:spPr>
        <a:xfrm>
          <a:off x="1079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10A9BD5D-D121-40AF-A365-CD403A63625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770B5AD8-DC01-4CB5-A7BA-ACE3D4EF8AF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AE290466-0850-4559-B030-B5040090832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CA99F3C-F762-434B-A19E-17A8B8C5493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2773CCB6-BC45-49EA-B808-52614C50A4E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58601</xdr:rowOff>
    </xdr:from>
    <xdr:to>
      <xdr:col>24</xdr:col>
      <xdr:colOff>114300</xdr:colOff>
      <xdr:row>64</xdr:row>
      <xdr:rowOff>160201</xdr:rowOff>
    </xdr:to>
    <xdr:sp macro="" textlink="">
      <xdr:nvSpPr>
        <xdr:cNvPr id="90" name="楕円 89">
          <a:extLst>
            <a:ext uri="{FF2B5EF4-FFF2-40B4-BE49-F238E27FC236}">
              <a16:creationId xmlns:a16="http://schemas.microsoft.com/office/drawing/2014/main" id="{7EB376DE-7B29-4F26-BA51-BD982571D154}"/>
            </a:ext>
          </a:extLst>
        </xdr:cNvPr>
        <xdr:cNvSpPr/>
      </xdr:nvSpPr>
      <xdr:spPr>
        <a:xfrm>
          <a:off x="4584700" y="1103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144978</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D0E3C9B9-45CE-493D-848A-7874170A69D6}"/>
            </a:ext>
          </a:extLst>
        </xdr:cNvPr>
        <xdr:cNvSpPr txBox="1"/>
      </xdr:nvSpPr>
      <xdr:spPr>
        <a:xfrm>
          <a:off x="4673600" y="10946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56969</xdr:rowOff>
    </xdr:from>
    <xdr:to>
      <xdr:col>20</xdr:col>
      <xdr:colOff>38100</xdr:colOff>
      <xdr:row>64</xdr:row>
      <xdr:rowOff>158569</xdr:rowOff>
    </xdr:to>
    <xdr:sp macro="" textlink="">
      <xdr:nvSpPr>
        <xdr:cNvPr id="92" name="楕円 91">
          <a:extLst>
            <a:ext uri="{FF2B5EF4-FFF2-40B4-BE49-F238E27FC236}">
              <a16:creationId xmlns:a16="http://schemas.microsoft.com/office/drawing/2014/main" id="{25E22360-8FC1-464D-9212-3C1D011E08F4}"/>
            </a:ext>
          </a:extLst>
        </xdr:cNvPr>
        <xdr:cNvSpPr/>
      </xdr:nvSpPr>
      <xdr:spPr>
        <a:xfrm>
          <a:off x="3746500" y="1102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107769</xdr:rowOff>
    </xdr:from>
    <xdr:to>
      <xdr:col>24</xdr:col>
      <xdr:colOff>63500</xdr:colOff>
      <xdr:row>64</xdr:row>
      <xdr:rowOff>109401</xdr:rowOff>
    </xdr:to>
    <xdr:cxnSp macro="">
      <xdr:nvCxnSpPr>
        <xdr:cNvPr id="93" name="直線コネクタ 92">
          <a:extLst>
            <a:ext uri="{FF2B5EF4-FFF2-40B4-BE49-F238E27FC236}">
              <a16:creationId xmlns:a16="http://schemas.microsoft.com/office/drawing/2014/main" id="{33D3F10C-B306-4A62-82AD-F75E0A480412}"/>
            </a:ext>
          </a:extLst>
        </xdr:cNvPr>
        <xdr:cNvCxnSpPr/>
      </xdr:nvCxnSpPr>
      <xdr:spPr>
        <a:xfrm>
          <a:off x="3797300" y="11080569"/>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55335</xdr:rowOff>
    </xdr:from>
    <xdr:to>
      <xdr:col>15</xdr:col>
      <xdr:colOff>101600</xdr:colOff>
      <xdr:row>64</xdr:row>
      <xdr:rowOff>156935</xdr:rowOff>
    </xdr:to>
    <xdr:sp macro="" textlink="">
      <xdr:nvSpPr>
        <xdr:cNvPr id="94" name="楕円 93">
          <a:extLst>
            <a:ext uri="{FF2B5EF4-FFF2-40B4-BE49-F238E27FC236}">
              <a16:creationId xmlns:a16="http://schemas.microsoft.com/office/drawing/2014/main" id="{3F330F96-80D2-462E-B2F2-013C1E9E33ED}"/>
            </a:ext>
          </a:extLst>
        </xdr:cNvPr>
        <xdr:cNvSpPr/>
      </xdr:nvSpPr>
      <xdr:spPr>
        <a:xfrm>
          <a:off x="2857500" y="1102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106135</xdr:rowOff>
    </xdr:from>
    <xdr:to>
      <xdr:col>19</xdr:col>
      <xdr:colOff>177800</xdr:colOff>
      <xdr:row>64</xdr:row>
      <xdr:rowOff>107769</xdr:rowOff>
    </xdr:to>
    <xdr:cxnSp macro="">
      <xdr:nvCxnSpPr>
        <xdr:cNvPr id="95" name="直線コネクタ 94">
          <a:extLst>
            <a:ext uri="{FF2B5EF4-FFF2-40B4-BE49-F238E27FC236}">
              <a16:creationId xmlns:a16="http://schemas.microsoft.com/office/drawing/2014/main" id="{AF57753B-83A7-4EFC-A4E3-764585BA1D2D}"/>
            </a:ext>
          </a:extLst>
        </xdr:cNvPr>
        <xdr:cNvCxnSpPr/>
      </xdr:nvCxnSpPr>
      <xdr:spPr>
        <a:xfrm>
          <a:off x="2908300" y="11078935"/>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53703</xdr:rowOff>
    </xdr:from>
    <xdr:to>
      <xdr:col>10</xdr:col>
      <xdr:colOff>165100</xdr:colOff>
      <xdr:row>64</xdr:row>
      <xdr:rowOff>155303</xdr:rowOff>
    </xdr:to>
    <xdr:sp macro="" textlink="">
      <xdr:nvSpPr>
        <xdr:cNvPr id="96" name="楕円 95">
          <a:extLst>
            <a:ext uri="{FF2B5EF4-FFF2-40B4-BE49-F238E27FC236}">
              <a16:creationId xmlns:a16="http://schemas.microsoft.com/office/drawing/2014/main" id="{92BC8D45-F3DD-4C56-B4E2-D80736737311}"/>
            </a:ext>
          </a:extLst>
        </xdr:cNvPr>
        <xdr:cNvSpPr/>
      </xdr:nvSpPr>
      <xdr:spPr>
        <a:xfrm>
          <a:off x="19685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104503</xdr:rowOff>
    </xdr:from>
    <xdr:to>
      <xdr:col>15</xdr:col>
      <xdr:colOff>50800</xdr:colOff>
      <xdr:row>64</xdr:row>
      <xdr:rowOff>106135</xdr:rowOff>
    </xdr:to>
    <xdr:cxnSp macro="">
      <xdr:nvCxnSpPr>
        <xdr:cNvPr id="97" name="直線コネクタ 96">
          <a:extLst>
            <a:ext uri="{FF2B5EF4-FFF2-40B4-BE49-F238E27FC236}">
              <a16:creationId xmlns:a16="http://schemas.microsoft.com/office/drawing/2014/main" id="{A816D85A-0C1B-4D42-9726-A235838F1785}"/>
            </a:ext>
          </a:extLst>
        </xdr:cNvPr>
        <xdr:cNvCxnSpPr/>
      </xdr:nvCxnSpPr>
      <xdr:spPr>
        <a:xfrm>
          <a:off x="2019300" y="11077303"/>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43906</xdr:rowOff>
    </xdr:from>
    <xdr:to>
      <xdr:col>6</xdr:col>
      <xdr:colOff>38100</xdr:colOff>
      <xdr:row>64</xdr:row>
      <xdr:rowOff>145506</xdr:rowOff>
    </xdr:to>
    <xdr:sp macro="" textlink="">
      <xdr:nvSpPr>
        <xdr:cNvPr id="98" name="楕円 97">
          <a:extLst>
            <a:ext uri="{FF2B5EF4-FFF2-40B4-BE49-F238E27FC236}">
              <a16:creationId xmlns:a16="http://schemas.microsoft.com/office/drawing/2014/main" id="{D2E34A40-832D-4368-9486-CB42340A88CF}"/>
            </a:ext>
          </a:extLst>
        </xdr:cNvPr>
        <xdr:cNvSpPr/>
      </xdr:nvSpPr>
      <xdr:spPr>
        <a:xfrm>
          <a:off x="1079500" y="1101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94706</xdr:rowOff>
    </xdr:from>
    <xdr:to>
      <xdr:col>10</xdr:col>
      <xdr:colOff>114300</xdr:colOff>
      <xdr:row>64</xdr:row>
      <xdr:rowOff>104503</xdr:rowOff>
    </xdr:to>
    <xdr:cxnSp macro="">
      <xdr:nvCxnSpPr>
        <xdr:cNvPr id="99" name="直線コネクタ 98">
          <a:extLst>
            <a:ext uri="{FF2B5EF4-FFF2-40B4-BE49-F238E27FC236}">
              <a16:creationId xmlns:a16="http://schemas.microsoft.com/office/drawing/2014/main" id="{ECC234C0-4EC5-46B5-AB16-0067FE7CA2A0}"/>
            </a:ext>
          </a:extLst>
        </xdr:cNvPr>
        <xdr:cNvCxnSpPr/>
      </xdr:nvCxnSpPr>
      <xdr:spPr>
        <a:xfrm>
          <a:off x="1130300" y="1106750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16708</xdr:rowOff>
    </xdr:from>
    <xdr:ext cx="405111" cy="259045"/>
    <xdr:sp macro="" textlink="">
      <xdr:nvSpPr>
        <xdr:cNvPr id="100" name="n_1aveValue【体育館・プール】&#10;有形固定資産減価償却率">
          <a:extLst>
            <a:ext uri="{FF2B5EF4-FFF2-40B4-BE49-F238E27FC236}">
              <a16:creationId xmlns:a16="http://schemas.microsoft.com/office/drawing/2014/main" id="{C509E871-57BE-4B1D-975F-4E400EEE8BCC}"/>
            </a:ext>
          </a:extLst>
        </xdr:cNvPr>
        <xdr:cNvSpPr txBox="1"/>
      </xdr:nvSpPr>
      <xdr:spPr>
        <a:xfrm>
          <a:off x="3582044" y="1030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126110</xdr:rowOff>
    </xdr:from>
    <xdr:ext cx="405111" cy="259045"/>
    <xdr:sp macro="" textlink="">
      <xdr:nvSpPr>
        <xdr:cNvPr id="101" name="n_2aveValue【体育館・プール】&#10;有形固定資産減価償却率">
          <a:extLst>
            <a:ext uri="{FF2B5EF4-FFF2-40B4-BE49-F238E27FC236}">
              <a16:creationId xmlns:a16="http://schemas.microsoft.com/office/drawing/2014/main" id="{B4EAB3EB-2B94-4DAB-91BF-D4AE93EFAEB9}"/>
            </a:ext>
          </a:extLst>
        </xdr:cNvPr>
        <xdr:cNvSpPr txBox="1"/>
      </xdr:nvSpPr>
      <xdr:spPr>
        <a:xfrm>
          <a:off x="2705744" y="10413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106515</xdr:rowOff>
    </xdr:from>
    <xdr:ext cx="405111" cy="259045"/>
    <xdr:sp macro="" textlink="">
      <xdr:nvSpPr>
        <xdr:cNvPr id="102" name="n_3aveValue【体育館・プール】&#10;有形固定資産減価償却率">
          <a:extLst>
            <a:ext uri="{FF2B5EF4-FFF2-40B4-BE49-F238E27FC236}">
              <a16:creationId xmlns:a16="http://schemas.microsoft.com/office/drawing/2014/main" id="{E8D5D818-958C-46B8-9864-3D4E39144153}"/>
            </a:ext>
          </a:extLst>
        </xdr:cNvPr>
        <xdr:cNvSpPr txBox="1"/>
      </xdr:nvSpPr>
      <xdr:spPr>
        <a:xfrm>
          <a:off x="1816744" y="10393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83655</xdr:rowOff>
    </xdr:from>
    <xdr:ext cx="405111" cy="259045"/>
    <xdr:sp macro="" textlink="">
      <xdr:nvSpPr>
        <xdr:cNvPr id="103" name="n_4aveValue【体育館・プール】&#10;有形固定資産減価償却率">
          <a:extLst>
            <a:ext uri="{FF2B5EF4-FFF2-40B4-BE49-F238E27FC236}">
              <a16:creationId xmlns:a16="http://schemas.microsoft.com/office/drawing/2014/main" id="{4298D924-4BC5-4A2A-8246-9C3C524CABD4}"/>
            </a:ext>
          </a:extLst>
        </xdr:cNvPr>
        <xdr:cNvSpPr txBox="1"/>
      </xdr:nvSpPr>
      <xdr:spPr>
        <a:xfrm>
          <a:off x="927744" y="10370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149696</xdr:rowOff>
    </xdr:from>
    <xdr:ext cx="405111" cy="259045"/>
    <xdr:sp macro="" textlink="">
      <xdr:nvSpPr>
        <xdr:cNvPr id="104" name="n_1mainValue【体育館・プール】&#10;有形固定資産減価償却率">
          <a:extLst>
            <a:ext uri="{FF2B5EF4-FFF2-40B4-BE49-F238E27FC236}">
              <a16:creationId xmlns:a16="http://schemas.microsoft.com/office/drawing/2014/main" id="{05A0B542-F60F-44EE-84D6-83B2BC273E51}"/>
            </a:ext>
          </a:extLst>
        </xdr:cNvPr>
        <xdr:cNvSpPr txBox="1"/>
      </xdr:nvSpPr>
      <xdr:spPr>
        <a:xfrm>
          <a:off x="3582044" y="11122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148062</xdr:rowOff>
    </xdr:from>
    <xdr:ext cx="405111" cy="259045"/>
    <xdr:sp macro="" textlink="">
      <xdr:nvSpPr>
        <xdr:cNvPr id="105" name="n_2mainValue【体育館・プール】&#10;有形固定資産減価償却率">
          <a:extLst>
            <a:ext uri="{FF2B5EF4-FFF2-40B4-BE49-F238E27FC236}">
              <a16:creationId xmlns:a16="http://schemas.microsoft.com/office/drawing/2014/main" id="{72215F35-FFD5-4581-867E-1C0096DFF00B}"/>
            </a:ext>
          </a:extLst>
        </xdr:cNvPr>
        <xdr:cNvSpPr txBox="1"/>
      </xdr:nvSpPr>
      <xdr:spPr>
        <a:xfrm>
          <a:off x="2705744" y="1112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146430</xdr:rowOff>
    </xdr:from>
    <xdr:ext cx="405111" cy="259045"/>
    <xdr:sp macro="" textlink="">
      <xdr:nvSpPr>
        <xdr:cNvPr id="106" name="n_3mainValue【体育館・プール】&#10;有形固定資産減価償却率">
          <a:extLst>
            <a:ext uri="{FF2B5EF4-FFF2-40B4-BE49-F238E27FC236}">
              <a16:creationId xmlns:a16="http://schemas.microsoft.com/office/drawing/2014/main" id="{EEDB01D8-5585-4EB5-8643-43BD598DF242}"/>
            </a:ext>
          </a:extLst>
        </xdr:cNvPr>
        <xdr:cNvSpPr txBox="1"/>
      </xdr:nvSpPr>
      <xdr:spPr>
        <a:xfrm>
          <a:off x="1816744" y="11119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136633</xdr:rowOff>
    </xdr:from>
    <xdr:ext cx="405111" cy="259045"/>
    <xdr:sp macro="" textlink="">
      <xdr:nvSpPr>
        <xdr:cNvPr id="107" name="n_4mainValue【体育館・プール】&#10;有形固定資産減価償却率">
          <a:extLst>
            <a:ext uri="{FF2B5EF4-FFF2-40B4-BE49-F238E27FC236}">
              <a16:creationId xmlns:a16="http://schemas.microsoft.com/office/drawing/2014/main" id="{E48CB953-F71D-4C43-AA58-64BCC948F5F9}"/>
            </a:ext>
          </a:extLst>
        </xdr:cNvPr>
        <xdr:cNvSpPr txBox="1"/>
      </xdr:nvSpPr>
      <xdr:spPr>
        <a:xfrm>
          <a:off x="927744" y="1110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AA11BD3D-775F-4671-9C63-05A5A3AA1F4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6BAC2F61-C6FB-41DB-8DB0-094EFC7FBBE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24C4DF4F-65FD-4D44-B2AE-11349A56ACE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6905C371-06EE-443F-A1EC-5B2D80CC28A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32967E19-EA96-4D6A-A670-395767F7AFE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119BE93B-CAE6-4A6E-B3E6-C68680BE12F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4D38C78F-8CD9-4A73-96E5-1A084D317A1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2626F48F-F5D5-4C9A-901B-D895FCD4E95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3A505277-3A3B-401A-9D30-C185C4039A6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F6AC9D82-246B-44F3-BB63-F49474163D9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18" name="直線コネクタ 117">
          <a:extLst>
            <a:ext uri="{FF2B5EF4-FFF2-40B4-BE49-F238E27FC236}">
              <a16:creationId xmlns:a16="http://schemas.microsoft.com/office/drawing/2014/main" id="{44B8F441-64EC-4F9E-9575-B576E6512B90}"/>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19" name="テキスト ボックス 118">
          <a:extLst>
            <a:ext uri="{FF2B5EF4-FFF2-40B4-BE49-F238E27FC236}">
              <a16:creationId xmlns:a16="http://schemas.microsoft.com/office/drawing/2014/main" id="{FB13FEA6-F8C7-4F70-816F-52F731C7B615}"/>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0" name="直線コネクタ 119">
          <a:extLst>
            <a:ext uri="{FF2B5EF4-FFF2-40B4-BE49-F238E27FC236}">
              <a16:creationId xmlns:a16="http://schemas.microsoft.com/office/drawing/2014/main" id="{BBFD7AEE-E31A-40C2-B00E-704379CE7C3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1" name="テキスト ボックス 120">
          <a:extLst>
            <a:ext uri="{FF2B5EF4-FFF2-40B4-BE49-F238E27FC236}">
              <a16:creationId xmlns:a16="http://schemas.microsoft.com/office/drawing/2014/main" id="{FCFDB89A-735A-4BE2-B6AA-B9D89C06F9A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22" name="直線コネクタ 121">
          <a:extLst>
            <a:ext uri="{FF2B5EF4-FFF2-40B4-BE49-F238E27FC236}">
              <a16:creationId xmlns:a16="http://schemas.microsoft.com/office/drawing/2014/main" id="{DF36355B-5D77-4213-8C53-4201A1A3A2F6}"/>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23" name="テキスト ボックス 122">
          <a:extLst>
            <a:ext uri="{FF2B5EF4-FFF2-40B4-BE49-F238E27FC236}">
              <a16:creationId xmlns:a16="http://schemas.microsoft.com/office/drawing/2014/main" id="{8CAB51A9-CDE7-403B-BCA9-FBA782096BC8}"/>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E3F05C8A-6141-4476-94A0-3FCC41602FD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1E7BE093-940C-4DB5-A9B0-34B25A36613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151E6EF5-BE43-4BAD-A6C0-AABE1CEA731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128016</xdr:rowOff>
    </xdr:from>
    <xdr:to>
      <xdr:col>54</xdr:col>
      <xdr:colOff>189865</xdr:colOff>
      <xdr:row>63</xdr:row>
      <xdr:rowOff>55435</xdr:rowOff>
    </xdr:to>
    <xdr:cxnSp macro="">
      <xdr:nvCxnSpPr>
        <xdr:cNvPr id="127" name="直線コネクタ 126">
          <a:extLst>
            <a:ext uri="{FF2B5EF4-FFF2-40B4-BE49-F238E27FC236}">
              <a16:creationId xmlns:a16="http://schemas.microsoft.com/office/drawing/2014/main" id="{1A7DBFDD-61E2-4CFE-8594-865E35207B56}"/>
            </a:ext>
          </a:extLst>
        </xdr:cNvPr>
        <xdr:cNvCxnSpPr/>
      </xdr:nvCxnSpPr>
      <xdr:spPr>
        <a:xfrm flipV="1">
          <a:off x="10476865" y="9557766"/>
          <a:ext cx="0" cy="1299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59262</xdr:rowOff>
    </xdr:from>
    <xdr:ext cx="469744" cy="259045"/>
    <xdr:sp macro="" textlink="">
      <xdr:nvSpPr>
        <xdr:cNvPr id="128" name="【体育館・プール】&#10;一人当たり面積最小値テキスト">
          <a:extLst>
            <a:ext uri="{FF2B5EF4-FFF2-40B4-BE49-F238E27FC236}">
              <a16:creationId xmlns:a16="http://schemas.microsoft.com/office/drawing/2014/main" id="{C9B4B2A8-0A36-4452-BC71-C22E309D6A75}"/>
            </a:ext>
          </a:extLst>
        </xdr:cNvPr>
        <xdr:cNvSpPr txBox="1"/>
      </xdr:nvSpPr>
      <xdr:spPr>
        <a:xfrm>
          <a:off x="10515600" y="1086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55435</xdr:rowOff>
    </xdr:from>
    <xdr:to>
      <xdr:col>55</xdr:col>
      <xdr:colOff>88900</xdr:colOff>
      <xdr:row>63</xdr:row>
      <xdr:rowOff>55435</xdr:rowOff>
    </xdr:to>
    <xdr:cxnSp macro="">
      <xdr:nvCxnSpPr>
        <xdr:cNvPr id="129" name="直線コネクタ 128">
          <a:extLst>
            <a:ext uri="{FF2B5EF4-FFF2-40B4-BE49-F238E27FC236}">
              <a16:creationId xmlns:a16="http://schemas.microsoft.com/office/drawing/2014/main" id="{45DF27F1-BC20-4DCE-99F2-EA7FE3EA82B7}"/>
            </a:ext>
          </a:extLst>
        </xdr:cNvPr>
        <xdr:cNvCxnSpPr/>
      </xdr:nvCxnSpPr>
      <xdr:spPr>
        <a:xfrm>
          <a:off x="10388600" y="1085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74693</xdr:rowOff>
    </xdr:from>
    <xdr:ext cx="469744" cy="259045"/>
    <xdr:sp macro="" textlink="">
      <xdr:nvSpPr>
        <xdr:cNvPr id="130" name="【体育館・プール】&#10;一人当たり面積最大値テキスト">
          <a:extLst>
            <a:ext uri="{FF2B5EF4-FFF2-40B4-BE49-F238E27FC236}">
              <a16:creationId xmlns:a16="http://schemas.microsoft.com/office/drawing/2014/main" id="{B5DCEDEF-B47A-4F13-97BF-ECD1AE256F21}"/>
            </a:ext>
          </a:extLst>
        </xdr:cNvPr>
        <xdr:cNvSpPr txBox="1"/>
      </xdr:nvSpPr>
      <xdr:spPr>
        <a:xfrm>
          <a:off x="10515600" y="933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128016</xdr:rowOff>
    </xdr:from>
    <xdr:to>
      <xdr:col>55</xdr:col>
      <xdr:colOff>88900</xdr:colOff>
      <xdr:row>55</xdr:row>
      <xdr:rowOff>128016</xdr:rowOff>
    </xdr:to>
    <xdr:cxnSp macro="">
      <xdr:nvCxnSpPr>
        <xdr:cNvPr id="131" name="直線コネクタ 130">
          <a:extLst>
            <a:ext uri="{FF2B5EF4-FFF2-40B4-BE49-F238E27FC236}">
              <a16:creationId xmlns:a16="http://schemas.microsoft.com/office/drawing/2014/main" id="{38EA5DA0-1F8A-48AB-9B60-1BE1DEDB4ABD}"/>
            </a:ext>
          </a:extLst>
        </xdr:cNvPr>
        <xdr:cNvCxnSpPr/>
      </xdr:nvCxnSpPr>
      <xdr:spPr>
        <a:xfrm>
          <a:off x="10388600" y="955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37799</xdr:rowOff>
    </xdr:from>
    <xdr:ext cx="469744" cy="259045"/>
    <xdr:sp macro="" textlink="">
      <xdr:nvSpPr>
        <xdr:cNvPr id="132" name="【体育館・プール】&#10;一人当たり面積平均値テキスト">
          <a:extLst>
            <a:ext uri="{FF2B5EF4-FFF2-40B4-BE49-F238E27FC236}">
              <a16:creationId xmlns:a16="http://schemas.microsoft.com/office/drawing/2014/main" id="{C6D55939-308E-4D9F-9F64-71B4196BC5F5}"/>
            </a:ext>
          </a:extLst>
        </xdr:cNvPr>
        <xdr:cNvSpPr txBox="1"/>
      </xdr:nvSpPr>
      <xdr:spPr>
        <a:xfrm>
          <a:off x="10515600" y="10324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14922</xdr:rowOff>
    </xdr:from>
    <xdr:to>
      <xdr:col>55</xdr:col>
      <xdr:colOff>50800</xdr:colOff>
      <xdr:row>61</xdr:row>
      <xdr:rowOff>116522</xdr:rowOff>
    </xdr:to>
    <xdr:sp macro="" textlink="">
      <xdr:nvSpPr>
        <xdr:cNvPr id="133" name="フローチャート: 判断 132">
          <a:extLst>
            <a:ext uri="{FF2B5EF4-FFF2-40B4-BE49-F238E27FC236}">
              <a16:creationId xmlns:a16="http://schemas.microsoft.com/office/drawing/2014/main" id="{3DAFAFAC-18FA-4EEC-B866-73FDD2230383}"/>
            </a:ext>
          </a:extLst>
        </xdr:cNvPr>
        <xdr:cNvSpPr/>
      </xdr:nvSpPr>
      <xdr:spPr>
        <a:xfrm>
          <a:off x="10426700" y="1047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13780</xdr:rowOff>
    </xdr:from>
    <xdr:to>
      <xdr:col>50</xdr:col>
      <xdr:colOff>165100</xdr:colOff>
      <xdr:row>61</xdr:row>
      <xdr:rowOff>115380</xdr:rowOff>
    </xdr:to>
    <xdr:sp macro="" textlink="">
      <xdr:nvSpPr>
        <xdr:cNvPr id="134" name="フローチャート: 判断 133">
          <a:extLst>
            <a:ext uri="{FF2B5EF4-FFF2-40B4-BE49-F238E27FC236}">
              <a16:creationId xmlns:a16="http://schemas.microsoft.com/office/drawing/2014/main" id="{90281C88-0712-4E28-857A-4B28653C7169}"/>
            </a:ext>
          </a:extLst>
        </xdr:cNvPr>
        <xdr:cNvSpPr/>
      </xdr:nvSpPr>
      <xdr:spPr>
        <a:xfrm>
          <a:off x="9588500" y="104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28067</xdr:rowOff>
    </xdr:from>
    <xdr:to>
      <xdr:col>46</xdr:col>
      <xdr:colOff>38100</xdr:colOff>
      <xdr:row>61</xdr:row>
      <xdr:rowOff>129667</xdr:rowOff>
    </xdr:to>
    <xdr:sp macro="" textlink="">
      <xdr:nvSpPr>
        <xdr:cNvPr id="135" name="フローチャート: 判断 134">
          <a:extLst>
            <a:ext uri="{FF2B5EF4-FFF2-40B4-BE49-F238E27FC236}">
              <a16:creationId xmlns:a16="http://schemas.microsoft.com/office/drawing/2014/main" id="{8DD56357-900A-4632-9AAB-85F4CFABD5F8}"/>
            </a:ext>
          </a:extLst>
        </xdr:cNvPr>
        <xdr:cNvSpPr/>
      </xdr:nvSpPr>
      <xdr:spPr>
        <a:xfrm>
          <a:off x="8699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19494</xdr:rowOff>
    </xdr:from>
    <xdr:to>
      <xdr:col>41</xdr:col>
      <xdr:colOff>101600</xdr:colOff>
      <xdr:row>61</xdr:row>
      <xdr:rowOff>121094</xdr:rowOff>
    </xdr:to>
    <xdr:sp macro="" textlink="">
      <xdr:nvSpPr>
        <xdr:cNvPr id="136" name="フローチャート: 判断 135">
          <a:extLst>
            <a:ext uri="{FF2B5EF4-FFF2-40B4-BE49-F238E27FC236}">
              <a16:creationId xmlns:a16="http://schemas.microsoft.com/office/drawing/2014/main" id="{E64DD3DC-8A6B-43EE-ACFA-F5B998721A08}"/>
            </a:ext>
          </a:extLst>
        </xdr:cNvPr>
        <xdr:cNvSpPr/>
      </xdr:nvSpPr>
      <xdr:spPr>
        <a:xfrm>
          <a:off x="7810500" y="1047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40069</xdr:rowOff>
    </xdr:from>
    <xdr:to>
      <xdr:col>36</xdr:col>
      <xdr:colOff>165100</xdr:colOff>
      <xdr:row>61</xdr:row>
      <xdr:rowOff>141669</xdr:rowOff>
    </xdr:to>
    <xdr:sp macro="" textlink="">
      <xdr:nvSpPr>
        <xdr:cNvPr id="137" name="フローチャート: 判断 136">
          <a:extLst>
            <a:ext uri="{FF2B5EF4-FFF2-40B4-BE49-F238E27FC236}">
              <a16:creationId xmlns:a16="http://schemas.microsoft.com/office/drawing/2014/main" id="{57C121F4-603D-4485-8F34-AE7722BE9774}"/>
            </a:ext>
          </a:extLst>
        </xdr:cNvPr>
        <xdr:cNvSpPr/>
      </xdr:nvSpPr>
      <xdr:spPr>
        <a:xfrm>
          <a:off x="6921500" y="1049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80458910-DA4F-48B2-AD5D-F083A5957DC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7B753B3C-BC40-4B31-9FA4-36656545DC4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53741E98-4C22-4D72-A645-04046CC7670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6DA3CB51-8BB8-4FA6-9EFF-6598FE6002A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6004F77A-5301-44BF-AC2D-62B6C391AB2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3493</xdr:rowOff>
    </xdr:from>
    <xdr:to>
      <xdr:col>55</xdr:col>
      <xdr:colOff>50800</xdr:colOff>
      <xdr:row>62</xdr:row>
      <xdr:rowOff>105093</xdr:rowOff>
    </xdr:to>
    <xdr:sp macro="" textlink="">
      <xdr:nvSpPr>
        <xdr:cNvPr id="143" name="楕円 142">
          <a:extLst>
            <a:ext uri="{FF2B5EF4-FFF2-40B4-BE49-F238E27FC236}">
              <a16:creationId xmlns:a16="http://schemas.microsoft.com/office/drawing/2014/main" id="{1FEBFFC7-ABE9-40E8-B034-4EC387BECA77}"/>
            </a:ext>
          </a:extLst>
        </xdr:cNvPr>
        <xdr:cNvSpPr/>
      </xdr:nvSpPr>
      <xdr:spPr>
        <a:xfrm>
          <a:off x="10426700" y="1063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153370</xdr:rowOff>
    </xdr:from>
    <xdr:ext cx="469744" cy="259045"/>
    <xdr:sp macro="" textlink="">
      <xdr:nvSpPr>
        <xdr:cNvPr id="144" name="【体育館・プール】&#10;一人当たり面積該当値テキスト">
          <a:extLst>
            <a:ext uri="{FF2B5EF4-FFF2-40B4-BE49-F238E27FC236}">
              <a16:creationId xmlns:a16="http://schemas.microsoft.com/office/drawing/2014/main" id="{83843B98-26D5-4947-8A0C-822F972C0B60}"/>
            </a:ext>
          </a:extLst>
        </xdr:cNvPr>
        <xdr:cNvSpPr txBox="1"/>
      </xdr:nvSpPr>
      <xdr:spPr>
        <a:xfrm>
          <a:off x="10515600" y="10611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6350</xdr:rowOff>
    </xdr:from>
    <xdr:to>
      <xdr:col>50</xdr:col>
      <xdr:colOff>165100</xdr:colOff>
      <xdr:row>62</xdr:row>
      <xdr:rowOff>107950</xdr:rowOff>
    </xdr:to>
    <xdr:sp macro="" textlink="">
      <xdr:nvSpPr>
        <xdr:cNvPr id="145" name="楕円 144">
          <a:extLst>
            <a:ext uri="{FF2B5EF4-FFF2-40B4-BE49-F238E27FC236}">
              <a16:creationId xmlns:a16="http://schemas.microsoft.com/office/drawing/2014/main" id="{5A4CC816-09DE-49DF-961C-EDA1224E24BE}"/>
            </a:ext>
          </a:extLst>
        </xdr:cNvPr>
        <xdr:cNvSpPr/>
      </xdr:nvSpPr>
      <xdr:spPr>
        <a:xfrm>
          <a:off x="9588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54293</xdr:rowOff>
    </xdr:from>
    <xdr:to>
      <xdr:col>55</xdr:col>
      <xdr:colOff>0</xdr:colOff>
      <xdr:row>62</xdr:row>
      <xdr:rowOff>57150</xdr:rowOff>
    </xdr:to>
    <xdr:cxnSp macro="">
      <xdr:nvCxnSpPr>
        <xdr:cNvPr id="146" name="直線コネクタ 145">
          <a:extLst>
            <a:ext uri="{FF2B5EF4-FFF2-40B4-BE49-F238E27FC236}">
              <a16:creationId xmlns:a16="http://schemas.microsoft.com/office/drawing/2014/main" id="{DB42DF8D-BD04-4A61-A65B-F3C44460D763}"/>
            </a:ext>
          </a:extLst>
        </xdr:cNvPr>
        <xdr:cNvCxnSpPr/>
      </xdr:nvCxnSpPr>
      <xdr:spPr>
        <a:xfrm flipV="1">
          <a:off x="9639300" y="10684193"/>
          <a:ext cx="8382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9779</xdr:rowOff>
    </xdr:from>
    <xdr:to>
      <xdr:col>46</xdr:col>
      <xdr:colOff>38100</xdr:colOff>
      <xdr:row>62</xdr:row>
      <xdr:rowOff>111379</xdr:rowOff>
    </xdr:to>
    <xdr:sp macro="" textlink="">
      <xdr:nvSpPr>
        <xdr:cNvPr id="147" name="楕円 146">
          <a:extLst>
            <a:ext uri="{FF2B5EF4-FFF2-40B4-BE49-F238E27FC236}">
              <a16:creationId xmlns:a16="http://schemas.microsoft.com/office/drawing/2014/main" id="{F35B8E37-5424-4696-AC83-076B91B64410}"/>
            </a:ext>
          </a:extLst>
        </xdr:cNvPr>
        <xdr:cNvSpPr/>
      </xdr:nvSpPr>
      <xdr:spPr>
        <a:xfrm>
          <a:off x="8699500" y="1063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57150</xdr:rowOff>
    </xdr:from>
    <xdr:to>
      <xdr:col>50</xdr:col>
      <xdr:colOff>114300</xdr:colOff>
      <xdr:row>62</xdr:row>
      <xdr:rowOff>60579</xdr:rowOff>
    </xdr:to>
    <xdr:cxnSp macro="">
      <xdr:nvCxnSpPr>
        <xdr:cNvPr id="148" name="直線コネクタ 147">
          <a:extLst>
            <a:ext uri="{FF2B5EF4-FFF2-40B4-BE49-F238E27FC236}">
              <a16:creationId xmlns:a16="http://schemas.microsoft.com/office/drawing/2014/main" id="{8E3F7228-04B7-44EC-BC6C-F75D984540A3}"/>
            </a:ext>
          </a:extLst>
        </xdr:cNvPr>
        <xdr:cNvCxnSpPr/>
      </xdr:nvCxnSpPr>
      <xdr:spPr>
        <a:xfrm flipV="1">
          <a:off x="8750300" y="10687050"/>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13208</xdr:rowOff>
    </xdr:from>
    <xdr:to>
      <xdr:col>41</xdr:col>
      <xdr:colOff>101600</xdr:colOff>
      <xdr:row>62</xdr:row>
      <xdr:rowOff>114808</xdr:rowOff>
    </xdr:to>
    <xdr:sp macro="" textlink="">
      <xdr:nvSpPr>
        <xdr:cNvPr id="149" name="楕円 148">
          <a:extLst>
            <a:ext uri="{FF2B5EF4-FFF2-40B4-BE49-F238E27FC236}">
              <a16:creationId xmlns:a16="http://schemas.microsoft.com/office/drawing/2014/main" id="{229563D0-FB7E-45BC-9532-D74CCD4A95E0}"/>
            </a:ext>
          </a:extLst>
        </xdr:cNvPr>
        <xdr:cNvSpPr/>
      </xdr:nvSpPr>
      <xdr:spPr>
        <a:xfrm>
          <a:off x="7810500" y="1064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60579</xdr:rowOff>
    </xdr:from>
    <xdr:to>
      <xdr:col>45</xdr:col>
      <xdr:colOff>177800</xdr:colOff>
      <xdr:row>62</xdr:row>
      <xdr:rowOff>64008</xdr:rowOff>
    </xdr:to>
    <xdr:cxnSp macro="">
      <xdr:nvCxnSpPr>
        <xdr:cNvPr id="150" name="直線コネクタ 149">
          <a:extLst>
            <a:ext uri="{FF2B5EF4-FFF2-40B4-BE49-F238E27FC236}">
              <a16:creationId xmlns:a16="http://schemas.microsoft.com/office/drawing/2014/main" id="{510CDECC-C374-4879-B688-4F9134E159BC}"/>
            </a:ext>
          </a:extLst>
        </xdr:cNvPr>
        <xdr:cNvCxnSpPr/>
      </xdr:nvCxnSpPr>
      <xdr:spPr>
        <a:xfrm flipV="1">
          <a:off x="7861300" y="10690479"/>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16637</xdr:rowOff>
    </xdr:from>
    <xdr:to>
      <xdr:col>36</xdr:col>
      <xdr:colOff>165100</xdr:colOff>
      <xdr:row>62</xdr:row>
      <xdr:rowOff>118237</xdr:rowOff>
    </xdr:to>
    <xdr:sp macro="" textlink="">
      <xdr:nvSpPr>
        <xdr:cNvPr id="151" name="楕円 150">
          <a:extLst>
            <a:ext uri="{FF2B5EF4-FFF2-40B4-BE49-F238E27FC236}">
              <a16:creationId xmlns:a16="http://schemas.microsoft.com/office/drawing/2014/main" id="{5D67144D-422D-42D5-A0D6-6DD888E95E5B}"/>
            </a:ext>
          </a:extLst>
        </xdr:cNvPr>
        <xdr:cNvSpPr/>
      </xdr:nvSpPr>
      <xdr:spPr>
        <a:xfrm>
          <a:off x="6921500" y="1064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64008</xdr:rowOff>
    </xdr:from>
    <xdr:to>
      <xdr:col>41</xdr:col>
      <xdr:colOff>50800</xdr:colOff>
      <xdr:row>62</xdr:row>
      <xdr:rowOff>67437</xdr:rowOff>
    </xdr:to>
    <xdr:cxnSp macro="">
      <xdr:nvCxnSpPr>
        <xdr:cNvPr id="152" name="直線コネクタ 151">
          <a:extLst>
            <a:ext uri="{FF2B5EF4-FFF2-40B4-BE49-F238E27FC236}">
              <a16:creationId xmlns:a16="http://schemas.microsoft.com/office/drawing/2014/main" id="{D4B47E1D-FD76-4E30-90C8-8D869067E2CF}"/>
            </a:ext>
          </a:extLst>
        </xdr:cNvPr>
        <xdr:cNvCxnSpPr/>
      </xdr:nvCxnSpPr>
      <xdr:spPr>
        <a:xfrm flipV="1">
          <a:off x="6972300" y="10693908"/>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131907</xdr:rowOff>
    </xdr:from>
    <xdr:ext cx="469744" cy="259045"/>
    <xdr:sp macro="" textlink="">
      <xdr:nvSpPr>
        <xdr:cNvPr id="153" name="n_1aveValue【体育館・プール】&#10;一人当たり面積">
          <a:extLst>
            <a:ext uri="{FF2B5EF4-FFF2-40B4-BE49-F238E27FC236}">
              <a16:creationId xmlns:a16="http://schemas.microsoft.com/office/drawing/2014/main" id="{636FBDC2-5D2A-4F86-9EA5-3CBFA8F163FD}"/>
            </a:ext>
          </a:extLst>
        </xdr:cNvPr>
        <xdr:cNvSpPr txBox="1"/>
      </xdr:nvSpPr>
      <xdr:spPr>
        <a:xfrm>
          <a:off x="9391727" y="1024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146194</xdr:rowOff>
    </xdr:from>
    <xdr:ext cx="469744" cy="259045"/>
    <xdr:sp macro="" textlink="">
      <xdr:nvSpPr>
        <xdr:cNvPr id="154" name="n_2aveValue【体育館・プール】&#10;一人当たり面積">
          <a:extLst>
            <a:ext uri="{FF2B5EF4-FFF2-40B4-BE49-F238E27FC236}">
              <a16:creationId xmlns:a16="http://schemas.microsoft.com/office/drawing/2014/main" id="{40D6932D-9D44-4FEA-BA16-CC2658AA8262}"/>
            </a:ext>
          </a:extLst>
        </xdr:cNvPr>
        <xdr:cNvSpPr txBox="1"/>
      </xdr:nvSpPr>
      <xdr:spPr>
        <a:xfrm>
          <a:off x="8515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137621</xdr:rowOff>
    </xdr:from>
    <xdr:ext cx="469744" cy="259045"/>
    <xdr:sp macro="" textlink="">
      <xdr:nvSpPr>
        <xdr:cNvPr id="155" name="n_3aveValue【体育館・プール】&#10;一人当たり面積">
          <a:extLst>
            <a:ext uri="{FF2B5EF4-FFF2-40B4-BE49-F238E27FC236}">
              <a16:creationId xmlns:a16="http://schemas.microsoft.com/office/drawing/2014/main" id="{F7BE4F8C-BF9E-494E-B88A-CF61C2D57B19}"/>
            </a:ext>
          </a:extLst>
        </xdr:cNvPr>
        <xdr:cNvSpPr txBox="1"/>
      </xdr:nvSpPr>
      <xdr:spPr>
        <a:xfrm>
          <a:off x="7626427" y="1025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158196</xdr:rowOff>
    </xdr:from>
    <xdr:ext cx="469744" cy="259045"/>
    <xdr:sp macro="" textlink="">
      <xdr:nvSpPr>
        <xdr:cNvPr id="156" name="n_4aveValue【体育館・プール】&#10;一人当たり面積">
          <a:extLst>
            <a:ext uri="{FF2B5EF4-FFF2-40B4-BE49-F238E27FC236}">
              <a16:creationId xmlns:a16="http://schemas.microsoft.com/office/drawing/2014/main" id="{D5CAD8B6-DC8C-4FF9-87F8-D5F507933316}"/>
            </a:ext>
          </a:extLst>
        </xdr:cNvPr>
        <xdr:cNvSpPr txBox="1"/>
      </xdr:nvSpPr>
      <xdr:spPr>
        <a:xfrm>
          <a:off x="6737427" y="1027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99077</xdr:rowOff>
    </xdr:from>
    <xdr:ext cx="469744" cy="259045"/>
    <xdr:sp macro="" textlink="">
      <xdr:nvSpPr>
        <xdr:cNvPr id="157" name="n_1mainValue【体育館・プール】&#10;一人当たり面積">
          <a:extLst>
            <a:ext uri="{FF2B5EF4-FFF2-40B4-BE49-F238E27FC236}">
              <a16:creationId xmlns:a16="http://schemas.microsoft.com/office/drawing/2014/main" id="{6CB7FCA1-FA16-475C-A916-1EBDD7AD8641}"/>
            </a:ext>
          </a:extLst>
        </xdr:cNvPr>
        <xdr:cNvSpPr txBox="1"/>
      </xdr:nvSpPr>
      <xdr:spPr>
        <a:xfrm>
          <a:off x="9391727" y="1072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102506</xdr:rowOff>
    </xdr:from>
    <xdr:ext cx="469744" cy="259045"/>
    <xdr:sp macro="" textlink="">
      <xdr:nvSpPr>
        <xdr:cNvPr id="158" name="n_2mainValue【体育館・プール】&#10;一人当たり面積">
          <a:extLst>
            <a:ext uri="{FF2B5EF4-FFF2-40B4-BE49-F238E27FC236}">
              <a16:creationId xmlns:a16="http://schemas.microsoft.com/office/drawing/2014/main" id="{2BFBBCB9-A63C-45B0-99A4-465E93EF2B2C}"/>
            </a:ext>
          </a:extLst>
        </xdr:cNvPr>
        <xdr:cNvSpPr txBox="1"/>
      </xdr:nvSpPr>
      <xdr:spPr>
        <a:xfrm>
          <a:off x="8515427" y="10732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105935</xdr:rowOff>
    </xdr:from>
    <xdr:ext cx="469744" cy="259045"/>
    <xdr:sp macro="" textlink="">
      <xdr:nvSpPr>
        <xdr:cNvPr id="159" name="n_3mainValue【体育館・プール】&#10;一人当たり面積">
          <a:extLst>
            <a:ext uri="{FF2B5EF4-FFF2-40B4-BE49-F238E27FC236}">
              <a16:creationId xmlns:a16="http://schemas.microsoft.com/office/drawing/2014/main" id="{CDC651C5-D29B-4500-A454-A83C664B70D8}"/>
            </a:ext>
          </a:extLst>
        </xdr:cNvPr>
        <xdr:cNvSpPr txBox="1"/>
      </xdr:nvSpPr>
      <xdr:spPr>
        <a:xfrm>
          <a:off x="7626427" y="1073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109364</xdr:rowOff>
    </xdr:from>
    <xdr:ext cx="469744" cy="259045"/>
    <xdr:sp macro="" textlink="">
      <xdr:nvSpPr>
        <xdr:cNvPr id="160" name="n_4mainValue【体育館・プール】&#10;一人当たり面積">
          <a:extLst>
            <a:ext uri="{FF2B5EF4-FFF2-40B4-BE49-F238E27FC236}">
              <a16:creationId xmlns:a16="http://schemas.microsoft.com/office/drawing/2014/main" id="{38F8B4E1-1D03-478C-BE29-930BA91BC368}"/>
            </a:ext>
          </a:extLst>
        </xdr:cNvPr>
        <xdr:cNvSpPr txBox="1"/>
      </xdr:nvSpPr>
      <xdr:spPr>
        <a:xfrm>
          <a:off x="6737427" y="10739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9DC02A0F-A452-406A-85ED-2E0666256CE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E252EED5-7483-43AB-9209-59AC05806CB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82BCE983-AF71-4836-B5AD-A0717DAB62A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A517161E-BA90-46BB-9DBC-3192713583D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5EB96F43-0E76-4B9F-B808-BDE5FCDF321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CB8A38E1-2F78-417C-91C2-A20495C5B20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59B0A7C9-41FD-4060-BE5A-3B224C14504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9E7D5AA3-5572-4651-B5D1-E0FB936CCD1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9" name="テキスト ボックス 168">
          <a:extLst>
            <a:ext uri="{FF2B5EF4-FFF2-40B4-BE49-F238E27FC236}">
              <a16:creationId xmlns:a16="http://schemas.microsoft.com/office/drawing/2014/main" id="{BCCE86BC-51DE-4848-BF9B-933F90D9975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a:extLst>
            <a:ext uri="{FF2B5EF4-FFF2-40B4-BE49-F238E27FC236}">
              <a16:creationId xmlns:a16="http://schemas.microsoft.com/office/drawing/2014/main" id="{957E6D26-942D-4831-B277-D4F3EE4AEC6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1" name="テキスト ボックス 170">
          <a:extLst>
            <a:ext uri="{FF2B5EF4-FFF2-40B4-BE49-F238E27FC236}">
              <a16:creationId xmlns:a16="http://schemas.microsoft.com/office/drawing/2014/main" id="{FF21236C-8019-4E8B-97D5-7A85336EE5E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2" name="直線コネクタ 171">
          <a:extLst>
            <a:ext uri="{FF2B5EF4-FFF2-40B4-BE49-F238E27FC236}">
              <a16:creationId xmlns:a16="http://schemas.microsoft.com/office/drawing/2014/main" id="{2691332B-0868-4F06-A7B5-5CECC638A06B}"/>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3" name="テキスト ボックス 172">
          <a:extLst>
            <a:ext uri="{FF2B5EF4-FFF2-40B4-BE49-F238E27FC236}">
              <a16:creationId xmlns:a16="http://schemas.microsoft.com/office/drawing/2014/main" id="{13A17384-6616-4038-BD01-14BE290F606E}"/>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4" name="直線コネクタ 173">
          <a:extLst>
            <a:ext uri="{FF2B5EF4-FFF2-40B4-BE49-F238E27FC236}">
              <a16:creationId xmlns:a16="http://schemas.microsoft.com/office/drawing/2014/main" id="{DD73DD94-D697-4660-9742-1EC654882E67}"/>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5" name="テキスト ボックス 174">
          <a:extLst>
            <a:ext uri="{FF2B5EF4-FFF2-40B4-BE49-F238E27FC236}">
              <a16:creationId xmlns:a16="http://schemas.microsoft.com/office/drawing/2014/main" id="{D481E6CB-24B9-4308-BC22-F05DDCE2525D}"/>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6" name="直線コネクタ 175">
          <a:extLst>
            <a:ext uri="{FF2B5EF4-FFF2-40B4-BE49-F238E27FC236}">
              <a16:creationId xmlns:a16="http://schemas.microsoft.com/office/drawing/2014/main" id="{CC63DE70-87FE-4D08-859D-DA7E98A1C969}"/>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77" name="テキスト ボックス 176">
          <a:extLst>
            <a:ext uri="{FF2B5EF4-FFF2-40B4-BE49-F238E27FC236}">
              <a16:creationId xmlns:a16="http://schemas.microsoft.com/office/drawing/2014/main" id="{6658CB37-9FC7-43B0-A160-B4A4D223F1F4}"/>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78" name="直線コネクタ 177">
          <a:extLst>
            <a:ext uri="{FF2B5EF4-FFF2-40B4-BE49-F238E27FC236}">
              <a16:creationId xmlns:a16="http://schemas.microsoft.com/office/drawing/2014/main" id="{26E04952-0A34-4C21-9C31-FB4BE180AC15}"/>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79" name="テキスト ボックス 178">
          <a:extLst>
            <a:ext uri="{FF2B5EF4-FFF2-40B4-BE49-F238E27FC236}">
              <a16:creationId xmlns:a16="http://schemas.microsoft.com/office/drawing/2014/main" id="{D39D10EA-CB7D-4986-928B-A16CEDECB48D}"/>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0" name="直線コネクタ 179">
          <a:extLst>
            <a:ext uri="{FF2B5EF4-FFF2-40B4-BE49-F238E27FC236}">
              <a16:creationId xmlns:a16="http://schemas.microsoft.com/office/drawing/2014/main" id="{B9793E9B-B4FF-41E2-B875-872B9A940F6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1" name="テキスト ボックス 180">
          <a:extLst>
            <a:ext uri="{FF2B5EF4-FFF2-40B4-BE49-F238E27FC236}">
              <a16:creationId xmlns:a16="http://schemas.microsoft.com/office/drawing/2014/main" id="{EE57C65F-EADA-4CE7-8A5C-2E8EFF89DF4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2" name="【福祉施設】&#10;有形固定資産減価償却率グラフ枠">
          <a:extLst>
            <a:ext uri="{FF2B5EF4-FFF2-40B4-BE49-F238E27FC236}">
              <a16:creationId xmlns:a16="http://schemas.microsoft.com/office/drawing/2014/main" id="{D4B84CBE-0596-4300-808B-C8DF153A1AB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19813</xdr:rowOff>
    </xdr:from>
    <xdr:to>
      <xdr:col>24</xdr:col>
      <xdr:colOff>62865</xdr:colOff>
      <xdr:row>86</xdr:row>
      <xdr:rowOff>38100</xdr:rowOff>
    </xdr:to>
    <xdr:cxnSp macro="">
      <xdr:nvCxnSpPr>
        <xdr:cNvPr id="183" name="直線コネクタ 182">
          <a:extLst>
            <a:ext uri="{FF2B5EF4-FFF2-40B4-BE49-F238E27FC236}">
              <a16:creationId xmlns:a16="http://schemas.microsoft.com/office/drawing/2014/main" id="{412F9AD9-0284-4412-B5D8-8AABA97C129A}"/>
            </a:ext>
          </a:extLst>
        </xdr:cNvPr>
        <xdr:cNvCxnSpPr/>
      </xdr:nvCxnSpPr>
      <xdr:spPr>
        <a:xfrm flipV="1">
          <a:off x="4634865" y="13564363"/>
          <a:ext cx="0" cy="1218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4" name="【福祉施設】&#10;有形固定資産減価償却率最小値テキスト">
          <a:extLst>
            <a:ext uri="{FF2B5EF4-FFF2-40B4-BE49-F238E27FC236}">
              <a16:creationId xmlns:a16="http://schemas.microsoft.com/office/drawing/2014/main" id="{18B0ED7A-CC42-486A-82FF-7AC4D3435CCF}"/>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5" name="直線コネクタ 184">
          <a:extLst>
            <a:ext uri="{FF2B5EF4-FFF2-40B4-BE49-F238E27FC236}">
              <a16:creationId xmlns:a16="http://schemas.microsoft.com/office/drawing/2014/main" id="{3D7438ED-86DD-49A6-BD7D-BEAF915BE18A}"/>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137940</xdr:rowOff>
    </xdr:from>
    <xdr:ext cx="405111" cy="259045"/>
    <xdr:sp macro="" textlink="">
      <xdr:nvSpPr>
        <xdr:cNvPr id="186" name="【福祉施設】&#10;有形固定資産減価償却率最大値テキスト">
          <a:extLst>
            <a:ext uri="{FF2B5EF4-FFF2-40B4-BE49-F238E27FC236}">
              <a16:creationId xmlns:a16="http://schemas.microsoft.com/office/drawing/2014/main" id="{89BBD957-AEC4-486D-BC73-7DC361201D5F}"/>
            </a:ext>
          </a:extLst>
        </xdr:cNvPr>
        <xdr:cNvSpPr txBox="1"/>
      </xdr:nvSpPr>
      <xdr:spPr>
        <a:xfrm>
          <a:off x="4673600" y="13339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19813</xdr:rowOff>
    </xdr:from>
    <xdr:to>
      <xdr:col>24</xdr:col>
      <xdr:colOff>152400</xdr:colOff>
      <xdr:row>79</xdr:row>
      <xdr:rowOff>19813</xdr:rowOff>
    </xdr:to>
    <xdr:cxnSp macro="">
      <xdr:nvCxnSpPr>
        <xdr:cNvPr id="187" name="直線コネクタ 186">
          <a:extLst>
            <a:ext uri="{FF2B5EF4-FFF2-40B4-BE49-F238E27FC236}">
              <a16:creationId xmlns:a16="http://schemas.microsoft.com/office/drawing/2014/main" id="{B9217C8D-630D-4864-AA2A-77959F239E20}"/>
            </a:ext>
          </a:extLst>
        </xdr:cNvPr>
        <xdr:cNvCxnSpPr/>
      </xdr:nvCxnSpPr>
      <xdr:spPr>
        <a:xfrm>
          <a:off x="4546600" y="1356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113047</xdr:rowOff>
    </xdr:from>
    <xdr:ext cx="405111" cy="259045"/>
    <xdr:sp macro="" textlink="">
      <xdr:nvSpPr>
        <xdr:cNvPr id="188" name="【福祉施設】&#10;有形固定資産減価償却率平均値テキスト">
          <a:extLst>
            <a:ext uri="{FF2B5EF4-FFF2-40B4-BE49-F238E27FC236}">
              <a16:creationId xmlns:a16="http://schemas.microsoft.com/office/drawing/2014/main" id="{2B1BF215-D8BC-48D7-AD56-E1B761DB3CD3}"/>
            </a:ext>
          </a:extLst>
        </xdr:cNvPr>
        <xdr:cNvSpPr txBox="1"/>
      </xdr:nvSpPr>
      <xdr:spPr>
        <a:xfrm>
          <a:off x="4673600" y="13829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189" name="フローチャート: 判断 188">
          <a:extLst>
            <a:ext uri="{FF2B5EF4-FFF2-40B4-BE49-F238E27FC236}">
              <a16:creationId xmlns:a16="http://schemas.microsoft.com/office/drawing/2014/main" id="{702859B2-50CD-4ACE-8D0E-40E9457F8B9E}"/>
            </a:ext>
          </a:extLst>
        </xdr:cNvPr>
        <xdr:cNvSpPr/>
      </xdr:nvSpPr>
      <xdr:spPr>
        <a:xfrm>
          <a:off x="45847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65024</xdr:rowOff>
    </xdr:from>
    <xdr:to>
      <xdr:col>20</xdr:col>
      <xdr:colOff>38100</xdr:colOff>
      <xdr:row>81</xdr:row>
      <xdr:rowOff>166624</xdr:rowOff>
    </xdr:to>
    <xdr:sp macro="" textlink="">
      <xdr:nvSpPr>
        <xdr:cNvPr id="190" name="フローチャート: 判断 189">
          <a:extLst>
            <a:ext uri="{FF2B5EF4-FFF2-40B4-BE49-F238E27FC236}">
              <a16:creationId xmlns:a16="http://schemas.microsoft.com/office/drawing/2014/main" id="{7A32C735-F9A4-4E7C-A373-0E17B001B597}"/>
            </a:ext>
          </a:extLst>
        </xdr:cNvPr>
        <xdr:cNvSpPr/>
      </xdr:nvSpPr>
      <xdr:spPr>
        <a:xfrm>
          <a:off x="3746500" y="1395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140463</xdr:rowOff>
    </xdr:from>
    <xdr:to>
      <xdr:col>15</xdr:col>
      <xdr:colOff>101600</xdr:colOff>
      <xdr:row>82</xdr:row>
      <xdr:rowOff>70613</xdr:rowOff>
    </xdr:to>
    <xdr:sp macro="" textlink="">
      <xdr:nvSpPr>
        <xdr:cNvPr id="191" name="フローチャート: 判断 190">
          <a:extLst>
            <a:ext uri="{FF2B5EF4-FFF2-40B4-BE49-F238E27FC236}">
              <a16:creationId xmlns:a16="http://schemas.microsoft.com/office/drawing/2014/main" id="{3935D514-5D0E-4AA3-B826-300131324D02}"/>
            </a:ext>
          </a:extLst>
        </xdr:cNvPr>
        <xdr:cNvSpPr/>
      </xdr:nvSpPr>
      <xdr:spPr>
        <a:xfrm>
          <a:off x="2857500" y="1402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99313</xdr:rowOff>
    </xdr:from>
    <xdr:to>
      <xdr:col>10</xdr:col>
      <xdr:colOff>165100</xdr:colOff>
      <xdr:row>82</xdr:row>
      <xdr:rowOff>29463</xdr:rowOff>
    </xdr:to>
    <xdr:sp macro="" textlink="">
      <xdr:nvSpPr>
        <xdr:cNvPr id="192" name="フローチャート: 判断 191">
          <a:extLst>
            <a:ext uri="{FF2B5EF4-FFF2-40B4-BE49-F238E27FC236}">
              <a16:creationId xmlns:a16="http://schemas.microsoft.com/office/drawing/2014/main" id="{22AF93CD-5F18-44FA-A6D1-1873DD9DAF97}"/>
            </a:ext>
          </a:extLst>
        </xdr:cNvPr>
        <xdr:cNvSpPr/>
      </xdr:nvSpPr>
      <xdr:spPr>
        <a:xfrm>
          <a:off x="1968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122174</xdr:rowOff>
    </xdr:from>
    <xdr:to>
      <xdr:col>6</xdr:col>
      <xdr:colOff>38100</xdr:colOff>
      <xdr:row>81</xdr:row>
      <xdr:rowOff>52324</xdr:rowOff>
    </xdr:to>
    <xdr:sp macro="" textlink="">
      <xdr:nvSpPr>
        <xdr:cNvPr id="193" name="フローチャート: 判断 192">
          <a:extLst>
            <a:ext uri="{FF2B5EF4-FFF2-40B4-BE49-F238E27FC236}">
              <a16:creationId xmlns:a16="http://schemas.microsoft.com/office/drawing/2014/main" id="{C9B5311B-A578-4580-8382-1B959284760F}"/>
            </a:ext>
          </a:extLst>
        </xdr:cNvPr>
        <xdr:cNvSpPr/>
      </xdr:nvSpPr>
      <xdr:spPr>
        <a:xfrm>
          <a:off x="1079500" y="1383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4" name="テキスト ボックス 193">
          <a:extLst>
            <a:ext uri="{FF2B5EF4-FFF2-40B4-BE49-F238E27FC236}">
              <a16:creationId xmlns:a16="http://schemas.microsoft.com/office/drawing/2014/main" id="{9DDBDB8E-E11C-40C7-A877-0B91CDB770A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69758283-0C11-4694-985C-5F8471F2BCE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263BCBAE-7BC9-458E-99E2-7D3E59E52C9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2A5F4499-B9E6-4623-B580-9B958B3E491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C1920E74-34E6-496D-88FB-AF3C0EB9013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154178</xdr:rowOff>
    </xdr:from>
    <xdr:to>
      <xdr:col>24</xdr:col>
      <xdr:colOff>114300</xdr:colOff>
      <xdr:row>86</xdr:row>
      <xdr:rowOff>84328</xdr:rowOff>
    </xdr:to>
    <xdr:sp macro="" textlink="">
      <xdr:nvSpPr>
        <xdr:cNvPr id="199" name="楕円 198">
          <a:extLst>
            <a:ext uri="{FF2B5EF4-FFF2-40B4-BE49-F238E27FC236}">
              <a16:creationId xmlns:a16="http://schemas.microsoft.com/office/drawing/2014/main" id="{39BCD402-378C-4C0F-ACD4-47A980BB5F2B}"/>
            </a:ext>
          </a:extLst>
        </xdr:cNvPr>
        <xdr:cNvSpPr/>
      </xdr:nvSpPr>
      <xdr:spPr>
        <a:xfrm>
          <a:off x="4584700" y="1472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69105</xdr:rowOff>
    </xdr:from>
    <xdr:ext cx="405111" cy="259045"/>
    <xdr:sp macro="" textlink="">
      <xdr:nvSpPr>
        <xdr:cNvPr id="200" name="【福祉施設】&#10;有形固定資産減価償却率該当値テキスト">
          <a:extLst>
            <a:ext uri="{FF2B5EF4-FFF2-40B4-BE49-F238E27FC236}">
              <a16:creationId xmlns:a16="http://schemas.microsoft.com/office/drawing/2014/main" id="{70736A11-7485-425D-A321-9F84BD388936}"/>
            </a:ext>
          </a:extLst>
        </xdr:cNvPr>
        <xdr:cNvSpPr txBox="1"/>
      </xdr:nvSpPr>
      <xdr:spPr>
        <a:xfrm>
          <a:off x="4673600" y="14642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151892</xdr:rowOff>
    </xdr:from>
    <xdr:to>
      <xdr:col>20</xdr:col>
      <xdr:colOff>38100</xdr:colOff>
      <xdr:row>86</xdr:row>
      <xdr:rowOff>82042</xdr:rowOff>
    </xdr:to>
    <xdr:sp macro="" textlink="">
      <xdr:nvSpPr>
        <xdr:cNvPr id="201" name="楕円 200">
          <a:extLst>
            <a:ext uri="{FF2B5EF4-FFF2-40B4-BE49-F238E27FC236}">
              <a16:creationId xmlns:a16="http://schemas.microsoft.com/office/drawing/2014/main" id="{0476156E-3C44-48C3-8DB8-A321C1901EE1}"/>
            </a:ext>
          </a:extLst>
        </xdr:cNvPr>
        <xdr:cNvSpPr/>
      </xdr:nvSpPr>
      <xdr:spPr>
        <a:xfrm>
          <a:off x="3746500" y="1472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31242</xdr:rowOff>
    </xdr:from>
    <xdr:to>
      <xdr:col>24</xdr:col>
      <xdr:colOff>63500</xdr:colOff>
      <xdr:row>86</xdr:row>
      <xdr:rowOff>33528</xdr:rowOff>
    </xdr:to>
    <xdr:cxnSp macro="">
      <xdr:nvCxnSpPr>
        <xdr:cNvPr id="202" name="直線コネクタ 201">
          <a:extLst>
            <a:ext uri="{FF2B5EF4-FFF2-40B4-BE49-F238E27FC236}">
              <a16:creationId xmlns:a16="http://schemas.microsoft.com/office/drawing/2014/main" id="{285689BB-7520-4F53-998B-78AF52185E4E}"/>
            </a:ext>
          </a:extLst>
        </xdr:cNvPr>
        <xdr:cNvCxnSpPr/>
      </xdr:nvCxnSpPr>
      <xdr:spPr>
        <a:xfrm>
          <a:off x="3797300" y="1477594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151892</xdr:rowOff>
    </xdr:from>
    <xdr:to>
      <xdr:col>15</xdr:col>
      <xdr:colOff>101600</xdr:colOff>
      <xdr:row>86</xdr:row>
      <xdr:rowOff>82042</xdr:rowOff>
    </xdr:to>
    <xdr:sp macro="" textlink="">
      <xdr:nvSpPr>
        <xdr:cNvPr id="203" name="楕円 202">
          <a:extLst>
            <a:ext uri="{FF2B5EF4-FFF2-40B4-BE49-F238E27FC236}">
              <a16:creationId xmlns:a16="http://schemas.microsoft.com/office/drawing/2014/main" id="{54C8943A-EDE3-484C-BEFD-D7117C41EA3E}"/>
            </a:ext>
          </a:extLst>
        </xdr:cNvPr>
        <xdr:cNvSpPr/>
      </xdr:nvSpPr>
      <xdr:spPr>
        <a:xfrm>
          <a:off x="2857500" y="1472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31242</xdr:rowOff>
    </xdr:from>
    <xdr:to>
      <xdr:col>19</xdr:col>
      <xdr:colOff>177800</xdr:colOff>
      <xdr:row>86</xdr:row>
      <xdr:rowOff>31242</xdr:rowOff>
    </xdr:to>
    <xdr:cxnSp macro="">
      <xdr:nvCxnSpPr>
        <xdr:cNvPr id="204" name="直線コネクタ 203">
          <a:extLst>
            <a:ext uri="{FF2B5EF4-FFF2-40B4-BE49-F238E27FC236}">
              <a16:creationId xmlns:a16="http://schemas.microsoft.com/office/drawing/2014/main" id="{4C9D579D-3833-4B48-A6BC-81D6836E4C6E}"/>
            </a:ext>
          </a:extLst>
        </xdr:cNvPr>
        <xdr:cNvCxnSpPr/>
      </xdr:nvCxnSpPr>
      <xdr:spPr>
        <a:xfrm>
          <a:off x="2908300" y="147759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149606</xdr:rowOff>
    </xdr:from>
    <xdr:to>
      <xdr:col>10</xdr:col>
      <xdr:colOff>165100</xdr:colOff>
      <xdr:row>86</xdr:row>
      <xdr:rowOff>79756</xdr:rowOff>
    </xdr:to>
    <xdr:sp macro="" textlink="">
      <xdr:nvSpPr>
        <xdr:cNvPr id="205" name="楕円 204">
          <a:extLst>
            <a:ext uri="{FF2B5EF4-FFF2-40B4-BE49-F238E27FC236}">
              <a16:creationId xmlns:a16="http://schemas.microsoft.com/office/drawing/2014/main" id="{1C063423-FB84-45D1-A258-EC603EA4C3CB}"/>
            </a:ext>
          </a:extLst>
        </xdr:cNvPr>
        <xdr:cNvSpPr/>
      </xdr:nvSpPr>
      <xdr:spPr>
        <a:xfrm>
          <a:off x="1968500" y="1472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28956</xdr:rowOff>
    </xdr:from>
    <xdr:to>
      <xdr:col>15</xdr:col>
      <xdr:colOff>50800</xdr:colOff>
      <xdr:row>86</xdr:row>
      <xdr:rowOff>31242</xdr:rowOff>
    </xdr:to>
    <xdr:cxnSp macro="">
      <xdr:nvCxnSpPr>
        <xdr:cNvPr id="206" name="直線コネクタ 205">
          <a:extLst>
            <a:ext uri="{FF2B5EF4-FFF2-40B4-BE49-F238E27FC236}">
              <a16:creationId xmlns:a16="http://schemas.microsoft.com/office/drawing/2014/main" id="{1D6FCD6F-B3E1-4B41-9C95-21401D11D697}"/>
            </a:ext>
          </a:extLst>
        </xdr:cNvPr>
        <xdr:cNvCxnSpPr/>
      </xdr:nvCxnSpPr>
      <xdr:spPr>
        <a:xfrm>
          <a:off x="2019300" y="1477365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147320</xdr:rowOff>
    </xdr:from>
    <xdr:to>
      <xdr:col>6</xdr:col>
      <xdr:colOff>38100</xdr:colOff>
      <xdr:row>86</xdr:row>
      <xdr:rowOff>77470</xdr:rowOff>
    </xdr:to>
    <xdr:sp macro="" textlink="">
      <xdr:nvSpPr>
        <xdr:cNvPr id="207" name="楕円 206">
          <a:extLst>
            <a:ext uri="{FF2B5EF4-FFF2-40B4-BE49-F238E27FC236}">
              <a16:creationId xmlns:a16="http://schemas.microsoft.com/office/drawing/2014/main" id="{EADD896A-4BFA-4205-8BA8-72B008FD1484}"/>
            </a:ext>
          </a:extLst>
        </xdr:cNvPr>
        <xdr:cNvSpPr/>
      </xdr:nvSpPr>
      <xdr:spPr>
        <a:xfrm>
          <a:off x="10795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26670</xdr:rowOff>
    </xdr:from>
    <xdr:to>
      <xdr:col>10</xdr:col>
      <xdr:colOff>114300</xdr:colOff>
      <xdr:row>86</xdr:row>
      <xdr:rowOff>28956</xdr:rowOff>
    </xdr:to>
    <xdr:cxnSp macro="">
      <xdr:nvCxnSpPr>
        <xdr:cNvPr id="208" name="直線コネクタ 207">
          <a:extLst>
            <a:ext uri="{FF2B5EF4-FFF2-40B4-BE49-F238E27FC236}">
              <a16:creationId xmlns:a16="http://schemas.microsoft.com/office/drawing/2014/main" id="{1ECE2B2C-D839-45BE-ADE7-A4F14FB3CEC3}"/>
            </a:ext>
          </a:extLst>
        </xdr:cNvPr>
        <xdr:cNvCxnSpPr/>
      </xdr:nvCxnSpPr>
      <xdr:spPr>
        <a:xfrm>
          <a:off x="1130300" y="1477137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11701</xdr:rowOff>
    </xdr:from>
    <xdr:ext cx="405111" cy="259045"/>
    <xdr:sp macro="" textlink="">
      <xdr:nvSpPr>
        <xdr:cNvPr id="209" name="n_1aveValue【福祉施設】&#10;有形固定資産減価償却率">
          <a:extLst>
            <a:ext uri="{FF2B5EF4-FFF2-40B4-BE49-F238E27FC236}">
              <a16:creationId xmlns:a16="http://schemas.microsoft.com/office/drawing/2014/main" id="{01A33F12-407F-467D-8C37-FD42F3BB880D}"/>
            </a:ext>
          </a:extLst>
        </xdr:cNvPr>
        <xdr:cNvSpPr txBox="1"/>
      </xdr:nvSpPr>
      <xdr:spPr>
        <a:xfrm>
          <a:off x="3582044" y="1372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87140</xdr:rowOff>
    </xdr:from>
    <xdr:ext cx="405111" cy="259045"/>
    <xdr:sp macro="" textlink="">
      <xdr:nvSpPr>
        <xdr:cNvPr id="210" name="n_2aveValue【福祉施設】&#10;有形固定資産減価償却率">
          <a:extLst>
            <a:ext uri="{FF2B5EF4-FFF2-40B4-BE49-F238E27FC236}">
              <a16:creationId xmlns:a16="http://schemas.microsoft.com/office/drawing/2014/main" id="{7FB4C045-C30A-48F1-9EB5-362E55852F65}"/>
            </a:ext>
          </a:extLst>
        </xdr:cNvPr>
        <xdr:cNvSpPr txBox="1"/>
      </xdr:nvSpPr>
      <xdr:spPr>
        <a:xfrm>
          <a:off x="2705744" y="13803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45990</xdr:rowOff>
    </xdr:from>
    <xdr:ext cx="405111" cy="259045"/>
    <xdr:sp macro="" textlink="">
      <xdr:nvSpPr>
        <xdr:cNvPr id="211" name="n_3aveValue【福祉施設】&#10;有形固定資産減価償却率">
          <a:extLst>
            <a:ext uri="{FF2B5EF4-FFF2-40B4-BE49-F238E27FC236}">
              <a16:creationId xmlns:a16="http://schemas.microsoft.com/office/drawing/2014/main" id="{35C48756-2792-48D4-8667-9F54CF569CFD}"/>
            </a:ext>
          </a:extLst>
        </xdr:cNvPr>
        <xdr:cNvSpPr txBox="1"/>
      </xdr:nvSpPr>
      <xdr:spPr>
        <a:xfrm>
          <a:off x="1816744" y="137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68851</xdr:rowOff>
    </xdr:from>
    <xdr:ext cx="405111" cy="259045"/>
    <xdr:sp macro="" textlink="">
      <xdr:nvSpPr>
        <xdr:cNvPr id="212" name="n_4aveValue【福祉施設】&#10;有形固定資産減価償却率">
          <a:extLst>
            <a:ext uri="{FF2B5EF4-FFF2-40B4-BE49-F238E27FC236}">
              <a16:creationId xmlns:a16="http://schemas.microsoft.com/office/drawing/2014/main" id="{397F145D-2931-4BBB-A136-936078C5DFCA}"/>
            </a:ext>
          </a:extLst>
        </xdr:cNvPr>
        <xdr:cNvSpPr txBox="1"/>
      </xdr:nvSpPr>
      <xdr:spPr>
        <a:xfrm>
          <a:off x="927744" y="1361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73169</xdr:rowOff>
    </xdr:from>
    <xdr:ext cx="405111" cy="259045"/>
    <xdr:sp macro="" textlink="">
      <xdr:nvSpPr>
        <xdr:cNvPr id="213" name="n_1mainValue【福祉施設】&#10;有形固定資産減価償却率">
          <a:extLst>
            <a:ext uri="{FF2B5EF4-FFF2-40B4-BE49-F238E27FC236}">
              <a16:creationId xmlns:a16="http://schemas.microsoft.com/office/drawing/2014/main" id="{71FA3724-9DC9-49E7-B18D-A35B6E5637AD}"/>
            </a:ext>
          </a:extLst>
        </xdr:cNvPr>
        <xdr:cNvSpPr txBox="1"/>
      </xdr:nvSpPr>
      <xdr:spPr>
        <a:xfrm>
          <a:off x="3582044" y="14817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73169</xdr:rowOff>
    </xdr:from>
    <xdr:ext cx="405111" cy="259045"/>
    <xdr:sp macro="" textlink="">
      <xdr:nvSpPr>
        <xdr:cNvPr id="214" name="n_2mainValue【福祉施設】&#10;有形固定資産減価償却率">
          <a:extLst>
            <a:ext uri="{FF2B5EF4-FFF2-40B4-BE49-F238E27FC236}">
              <a16:creationId xmlns:a16="http://schemas.microsoft.com/office/drawing/2014/main" id="{2AE160BA-B686-4DB1-BAF2-1DB525CC5A15}"/>
            </a:ext>
          </a:extLst>
        </xdr:cNvPr>
        <xdr:cNvSpPr txBox="1"/>
      </xdr:nvSpPr>
      <xdr:spPr>
        <a:xfrm>
          <a:off x="2705744" y="14817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70883</xdr:rowOff>
    </xdr:from>
    <xdr:ext cx="405111" cy="259045"/>
    <xdr:sp macro="" textlink="">
      <xdr:nvSpPr>
        <xdr:cNvPr id="215" name="n_3mainValue【福祉施設】&#10;有形固定資産減価償却率">
          <a:extLst>
            <a:ext uri="{FF2B5EF4-FFF2-40B4-BE49-F238E27FC236}">
              <a16:creationId xmlns:a16="http://schemas.microsoft.com/office/drawing/2014/main" id="{7FC3570B-22E8-4A8F-8879-D243192B6BBB}"/>
            </a:ext>
          </a:extLst>
        </xdr:cNvPr>
        <xdr:cNvSpPr txBox="1"/>
      </xdr:nvSpPr>
      <xdr:spPr>
        <a:xfrm>
          <a:off x="1816744" y="1481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68597</xdr:rowOff>
    </xdr:from>
    <xdr:ext cx="405111" cy="259045"/>
    <xdr:sp macro="" textlink="">
      <xdr:nvSpPr>
        <xdr:cNvPr id="216" name="n_4mainValue【福祉施設】&#10;有形固定資産減価償却率">
          <a:extLst>
            <a:ext uri="{FF2B5EF4-FFF2-40B4-BE49-F238E27FC236}">
              <a16:creationId xmlns:a16="http://schemas.microsoft.com/office/drawing/2014/main" id="{753CA166-3532-4C3F-9FF8-A4FD6F8B567D}"/>
            </a:ext>
          </a:extLst>
        </xdr:cNvPr>
        <xdr:cNvSpPr txBox="1"/>
      </xdr:nvSpPr>
      <xdr:spPr>
        <a:xfrm>
          <a:off x="927744"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7" name="正方形/長方形 216">
          <a:extLst>
            <a:ext uri="{FF2B5EF4-FFF2-40B4-BE49-F238E27FC236}">
              <a16:creationId xmlns:a16="http://schemas.microsoft.com/office/drawing/2014/main" id="{3EC6E6AA-F35F-4398-9B77-2EBD01C1F3B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8" name="正方形/長方形 217">
          <a:extLst>
            <a:ext uri="{FF2B5EF4-FFF2-40B4-BE49-F238E27FC236}">
              <a16:creationId xmlns:a16="http://schemas.microsoft.com/office/drawing/2014/main" id="{DD6CB83A-8D4D-4756-AA94-62F1F2BC69C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9" name="正方形/長方形 218">
          <a:extLst>
            <a:ext uri="{FF2B5EF4-FFF2-40B4-BE49-F238E27FC236}">
              <a16:creationId xmlns:a16="http://schemas.microsoft.com/office/drawing/2014/main" id="{A2F258DE-9F09-459D-A22D-7D6ECBD3970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0" name="正方形/長方形 219">
          <a:extLst>
            <a:ext uri="{FF2B5EF4-FFF2-40B4-BE49-F238E27FC236}">
              <a16:creationId xmlns:a16="http://schemas.microsoft.com/office/drawing/2014/main" id="{1594A6B8-B41A-4DED-B880-E032F8C9293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1" name="正方形/長方形 220">
          <a:extLst>
            <a:ext uri="{FF2B5EF4-FFF2-40B4-BE49-F238E27FC236}">
              <a16:creationId xmlns:a16="http://schemas.microsoft.com/office/drawing/2014/main" id="{E2811069-B6FB-4CB7-9D81-2E47DCE8CE8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2" name="正方形/長方形 221">
          <a:extLst>
            <a:ext uri="{FF2B5EF4-FFF2-40B4-BE49-F238E27FC236}">
              <a16:creationId xmlns:a16="http://schemas.microsoft.com/office/drawing/2014/main" id="{E3521897-D9C2-404D-B8E4-15BB9D944B0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3" name="正方形/長方形 222">
          <a:extLst>
            <a:ext uri="{FF2B5EF4-FFF2-40B4-BE49-F238E27FC236}">
              <a16:creationId xmlns:a16="http://schemas.microsoft.com/office/drawing/2014/main" id="{45C1AF06-7E2D-4354-8492-82F82F90CFA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4" name="正方形/長方形 223">
          <a:extLst>
            <a:ext uri="{FF2B5EF4-FFF2-40B4-BE49-F238E27FC236}">
              <a16:creationId xmlns:a16="http://schemas.microsoft.com/office/drawing/2014/main" id="{0EC4F0C1-932A-4926-AE30-3DFBD49BA9B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5" name="テキスト ボックス 224">
          <a:extLst>
            <a:ext uri="{FF2B5EF4-FFF2-40B4-BE49-F238E27FC236}">
              <a16:creationId xmlns:a16="http://schemas.microsoft.com/office/drawing/2014/main" id="{61BD4F20-C36E-4703-81EE-B35AF9F0658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6" name="直線コネクタ 225">
          <a:extLst>
            <a:ext uri="{FF2B5EF4-FFF2-40B4-BE49-F238E27FC236}">
              <a16:creationId xmlns:a16="http://schemas.microsoft.com/office/drawing/2014/main" id="{EE12E673-8B82-4836-A3A3-3A509076850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7" name="直線コネクタ 226">
          <a:extLst>
            <a:ext uri="{FF2B5EF4-FFF2-40B4-BE49-F238E27FC236}">
              <a16:creationId xmlns:a16="http://schemas.microsoft.com/office/drawing/2014/main" id="{0D5C4F92-1602-4CC4-A16A-E701DD53E59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8" name="テキスト ボックス 227">
          <a:extLst>
            <a:ext uri="{FF2B5EF4-FFF2-40B4-BE49-F238E27FC236}">
              <a16:creationId xmlns:a16="http://schemas.microsoft.com/office/drawing/2014/main" id="{2F4F6D94-9167-49DC-84F5-CA1E9F5FEF3B}"/>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29" name="直線コネクタ 228">
          <a:extLst>
            <a:ext uri="{FF2B5EF4-FFF2-40B4-BE49-F238E27FC236}">
              <a16:creationId xmlns:a16="http://schemas.microsoft.com/office/drawing/2014/main" id="{D1146BBD-F318-41CA-8D8E-C6458ABB970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0" name="テキスト ボックス 229">
          <a:extLst>
            <a:ext uri="{FF2B5EF4-FFF2-40B4-BE49-F238E27FC236}">
              <a16:creationId xmlns:a16="http://schemas.microsoft.com/office/drawing/2014/main" id="{27AB883A-C390-4BC8-AB78-0942AF24C186}"/>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a:extLst>
            <a:ext uri="{FF2B5EF4-FFF2-40B4-BE49-F238E27FC236}">
              <a16:creationId xmlns:a16="http://schemas.microsoft.com/office/drawing/2014/main" id="{55821C5C-0479-4772-9D19-392BED9CD61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2" name="テキスト ボックス 231">
          <a:extLst>
            <a:ext uri="{FF2B5EF4-FFF2-40B4-BE49-F238E27FC236}">
              <a16:creationId xmlns:a16="http://schemas.microsoft.com/office/drawing/2014/main" id="{73AAD5FA-20A6-46B2-80E9-1F4CED61DE1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3" name="直線コネクタ 232">
          <a:extLst>
            <a:ext uri="{FF2B5EF4-FFF2-40B4-BE49-F238E27FC236}">
              <a16:creationId xmlns:a16="http://schemas.microsoft.com/office/drawing/2014/main" id="{47FD9252-9343-426B-BDF6-7921606ED9D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4" name="テキスト ボックス 233">
          <a:extLst>
            <a:ext uri="{FF2B5EF4-FFF2-40B4-BE49-F238E27FC236}">
              <a16:creationId xmlns:a16="http://schemas.microsoft.com/office/drawing/2014/main" id="{3E0B6A30-D47C-48C8-88E3-E84B561EC807}"/>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5" name="直線コネクタ 234">
          <a:extLst>
            <a:ext uri="{FF2B5EF4-FFF2-40B4-BE49-F238E27FC236}">
              <a16:creationId xmlns:a16="http://schemas.microsoft.com/office/drawing/2014/main" id="{452D6159-C517-4005-8503-4F43F917666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6" name="テキスト ボックス 235">
          <a:extLst>
            <a:ext uri="{FF2B5EF4-FFF2-40B4-BE49-F238E27FC236}">
              <a16:creationId xmlns:a16="http://schemas.microsoft.com/office/drawing/2014/main" id="{2EDD0A23-09F2-4B8B-80FD-8AD868C2464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7" name="直線コネクタ 236">
          <a:extLst>
            <a:ext uri="{FF2B5EF4-FFF2-40B4-BE49-F238E27FC236}">
              <a16:creationId xmlns:a16="http://schemas.microsoft.com/office/drawing/2014/main" id="{B3028886-B8AC-41A9-B081-3EA5B5269D5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8" name="テキスト ボックス 237">
          <a:extLst>
            <a:ext uri="{FF2B5EF4-FFF2-40B4-BE49-F238E27FC236}">
              <a16:creationId xmlns:a16="http://schemas.microsoft.com/office/drawing/2014/main" id="{48E6AA22-2EAC-41AF-B997-DCFE131EA92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9" name="【福祉施設】&#10;一人当たり面積グラフ枠">
          <a:extLst>
            <a:ext uri="{FF2B5EF4-FFF2-40B4-BE49-F238E27FC236}">
              <a16:creationId xmlns:a16="http://schemas.microsoft.com/office/drawing/2014/main" id="{C780315E-C4B7-4E24-A5F8-EABE9231780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17780</xdr:rowOff>
    </xdr:from>
    <xdr:to>
      <xdr:col>54</xdr:col>
      <xdr:colOff>189865</xdr:colOff>
      <xdr:row>86</xdr:row>
      <xdr:rowOff>86361</xdr:rowOff>
    </xdr:to>
    <xdr:cxnSp macro="">
      <xdr:nvCxnSpPr>
        <xdr:cNvPr id="240" name="直線コネクタ 239">
          <a:extLst>
            <a:ext uri="{FF2B5EF4-FFF2-40B4-BE49-F238E27FC236}">
              <a16:creationId xmlns:a16="http://schemas.microsoft.com/office/drawing/2014/main" id="{79E9FFD1-D3CA-4F3D-8C9D-E0F69901CC01}"/>
            </a:ext>
          </a:extLst>
        </xdr:cNvPr>
        <xdr:cNvCxnSpPr/>
      </xdr:nvCxnSpPr>
      <xdr:spPr>
        <a:xfrm flipV="1">
          <a:off x="10476865" y="13390880"/>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90188</xdr:rowOff>
    </xdr:from>
    <xdr:ext cx="469744" cy="259045"/>
    <xdr:sp macro="" textlink="">
      <xdr:nvSpPr>
        <xdr:cNvPr id="241" name="【福祉施設】&#10;一人当たり面積最小値テキスト">
          <a:extLst>
            <a:ext uri="{FF2B5EF4-FFF2-40B4-BE49-F238E27FC236}">
              <a16:creationId xmlns:a16="http://schemas.microsoft.com/office/drawing/2014/main" id="{14AD94BB-5B7A-40C8-BDC9-70AEE2B4CF5E}"/>
            </a:ext>
          </a:extLst>
        </xdr:cNvPr>
        <xdr:cNvSpPr txBox="1"/>
      </xdr:nvSpPr>
      <xdr:spPr>
        <a:xfrm>
          <a:off x="10515600" y="1483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86361</xdr:rowOff>
    </xdr:from>
    <xdr:to>
      <xdr:col>55</xdr:col>
      <xdr:colOff>88900</xdr:colOff>
      <xdr:row>86</xdr:row>
      <xdr:rowOff>86361</xdr:rowOff>
    </xdr:to>
    <xdr:cxnSp macro="">
      <xdr:nvCxnSpPr>
        <xdr:cNvPr id="242" name="直線コネクタ 241">
          <a:extLst>
            <a:ext uri="{FF2B5EF4-FFF2-40B4-BE49-F238E27FC236}">
              <a16:creationId xmlns:a16="http://schemas.microsoft.com/office/drawing/2014/main" id="{9AD1D5C6-657C-4E80-A291-320AFFFD7C80}"/>
            </a:ext>
          </a:extLst>
        </xdr:cNvPr>
        <xdr:cNvCxnSpPr/>
      </xdr:nvCxnSpPr>
      <xdr:spPr>
        <a:xfrm>
          <a:off x="10388600" y="14831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135907</xdr:rowOff>
    </xdr:from>
    <xdr:ext cx="469744" cy="259045"/>
    <xdr:sp macro="" textlink="">
      <xdr:nvSpPr>
        <xdr:cNvPr id="243" name="【福祉施設】&#10;一人当たり面積最大値テキスト">
          <a:extLst>
            <a:ext uri="{FF2B5EF4-FFF2-40B4-BE49-F238E27FC236}">
              <a16:creationId xmlns:a16="http://schemas.microsoft.com/office/drawing/2014/main" id="{033FF8B1-433B-425F-8572-5F7634A2B1CF}"/>
            </a:ext>
          </a:extLst>
        </xdr:cNvPr>
        <xdr:cNvSpPr txBox="1"/>
      </xdr:nvSpPr>
      <xdr:spPr>
        <a:xfrm>
          <a:off x="10515600" y="1316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17780</xdr:rowOff>
    </xdr:from>
    <xdr:to>
      <xdr:col>55</xdr:col>
      <xdr:colOff>88900</xdr:colOff>
      <xdr:row>78</xdr:row>
      <xdr:rowOff>17780</xdr:rowOff>
    </xdr:to>
    <xdr:cxnSp macro="">
      <xdr:nvCxnSpPr>
        <xdr:cNvPr id="244" name="直線コネクタ 243">
          <a:extLst>
            <a:ext uri="{FF2B5EF4-FFF2-40B4-BE49-F238E27FC236}">
              <a16:creationId xmlns:a16="http://schemas.microsoft.com/office/drawing/2014/main" id="{99C774F4-8D96-4B62-A17A-307F996A1852}"/>
            </a:ext>
          </a:extLst>
        </xdr:cNvPr>
        <xdr:cNvCxnSpPr/>
      </xdr:nvCxnSpPr>
      <xdr:spPr>
        <a:xfrm>
          <a:off x="10388600" y="13390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15257</xdr:rowOff>
    </xdr:from>
    <xdr:ext cx="469744" cy="259045"/>
    <xdr:sp macro="" textlink="">
      <xdr:nvSpPr>
        <xdr:cNvPr id="245" name="【福祉施設】&#10;一人当たり面積平均値テキスト">
          <a:extLst>
            <a:ext uri="{FF2B5EF4-FFF2-40B4-BE49-F238E27FC236}">
              <a16:creationId xmlns:a16="http://schemas.microsoft.com/office/drawing/2014/main" id="{8B4C699C-92AE-441A-B764-59E33A1CF06D}"/>
            </a:ext>
          </a:extLst>
        </xdr:cNvPr>
        <xdr:cNvSpPr txBox="1"/>
      </xdr:nvSpPr>
      <xdr:spPr>
        <a:xfrm>
          <a:off x="10515600" y="1424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163830</xdr:rowOff>
    </xdr:from>
    <xdr:to>
      <xdr:col>55</xdr:col>
      <xdr:colOff>50800</xdr:colOff>
      <xdr:row>84</xdr:row>
      <xdr:rowOff>93980</xdr:rowOff>
    </xdr:to>
    <xdr:sp macro="" textlink="">
      <xdr:nvSpPr>
        <xdr:cNvPr id="246" name="フローチャート: 判断 245">
          <a:extLst>
            <a:ext uri="{FF2B5EF4-FFF2-40B4-BE49-F238E27FC236}">
              <a16:creationId xmlns:a16="http://schemas.microsoft.com/office/drawing/2014/main" id="{A7A6B3E4-C1AA-4011-85A8-57EEB679A856}"/>
            </a:ext>
          </a:extLst>
        </xdr:cNvPr>
        <xdr:cNvSpPr/>
      </xdr:nvSpPr>
      <xdr:spPr>
        <a:xfrm>
          <a:off x="10426700" y="1439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3811</xdr:rowOff>
    </xdr:from>
    <xdr:to>
      <xdr:col>50</xdr:col>
      <xdr:colOff>165100</xdr:colOff>
      <xdr:row>84</xdr:row>
      <xdr:rowOff>105411</xdr:rowOff>
    </xdr:to>
    <xdr:sp macro="" textlink="">
      <xdr:nvSpPr>
        <xdr:cNvPr id="247" name="フローチャート: 判断 246">
          <a:extLst>
            <a:ext uri="{FF2B5EF4-FFF2-40B4-BE49-F238E27FC236}">
              <a16:creationId xmlns:a16="http://schemas.microsoft.com/office/drawing/2014/main" id="{56CF6478-BFC5-4A3C-8244-6581BD84F765}"/>
            </a:ext>
          </a:extLst>
        </xdr:cNvPr>
        <xdr:cNvSpPr/>
      </xdr:nvSpPr>
      <xdr:spPr>
        <a:xfrm>
          <a:off x="9588500" y="1440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26670</xdr:rowOff>
    </xdr:from>
    <xdr:to>
      <xdr:col>46</xdr:col>
      <xdr:colOff>38100</xdr:colOff>
      <xdr:row>84</xdr:row>
      <xdr:rowOff>128270</xdr:rowOff>
    </xdr:to>
    <xdr:sp macro="" textlink="">
      <xdr:nvSpPr>
        <xdr:cNvPr id="248" name="フローチャート: 判断 247">
          <a:extLst>
            <a:ext uri="{FF2B5EF4-FFF2-40B4-BE49-F238E27FC236}">
              <a16:creationId xmlns:a16="http://schemas.microsoft.com/office/drawing/2014/main" id="{DF111402-7F5B-48BC-A3FC-6EBC66DF26C2}"/>
            </a:ext>
          </a:extLst>
        </xdr:cNvPr>
        <xdr:cNvSpPr/>
      </xdr:nvSpPr>
      <xdr:spPr>
        <a:xfrm>
          <a:off x="8699500" y="1442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41911</xdr:rowOff>
    </xdr:from>
    <xdr:to>
      <xdr:col>41</xdr:col>
      <xdr:colOff>101600</xdr:colOff>
      <xdr:row>84</xdr:row>
      <xdr:rowOff>143511</xdr:rowOff>
    </xdr:to>
    <xdr:sp macro="" textlink="">
      <xdr:nvSpPr>
        <xdr:cNvPr id="249" name="フローチャート: 判断 248">
          <a:extLst>
            <a:ext uri="{FF2B5EF4-FFF2-40B4-BE49-F238E27FC236}">
              <a16:creationId xmlns:a16="http://schemas.microsoft.com/office/drawing/2014/main" id="{9FAE022A-9205-4E4B-8751-9934C2166296}"/>
            </a:ext>
          </a:extLst>
        </xdr:cNvPr>
        <xdr:cNvSpPr/>
      </xdr:nvSpPr>
      <xdr:spPr>
        <a:xfrm>
          <a:off x="7810500" y="14443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21589</xdr:rowOff>
    </xdr:from>
    <xdr:to>
      <xdr:col>36</xdr:col>
      <xdr:colOff>165100</xdr:colOff>
      <xdr:row>84</xdr:row>
      <xdr:rowOff>123189</xdr:rowOff>
    </xdr:to>
    <xdr:sp macro="" textlink="">
      <xdr:nvSpPr>
        <xdr:cNvPr id="250" name="フローチャート: 判断 249">
          <a:extLst>
            <a:ext uri="{FF2B5EF4-FFF2-40B4-BE49-F238E27FC236}">
              <a16:creationId xmlns:a16="http://schemas.microsoft.com/office/drawing/2014/main" id="{BDB64E84-586F-4185-A6AD-4CE7D3CC178D}"/>
            </a:ext>
          </a:extLst>
        </xdr:cNvPr>
        <xdr:cNvSpPr/>
      </xdr:nvSpPr>
      <xdr:spPr>
        <a:xfrm>
          <a:off x="6921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3E8BC7CD-E0C9-446C-9E39-68920F054B4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CF0B038F-117D-409A-A2B9-95E2751AE7C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FC7604CB-9B5F-4C63-A352-3BCABE7A495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691281D5-BACF-43D2-8D50-19CFA6E466D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FAB5F3C6-FC5C-44F2-AA4F-F41510A5A9F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3811</xdr:rowOff>
    </xdr:from>
    <xdr:to>
      <xdr:col>55</xdr:col>
      <xdr:colOff>50800</xdr:colOff>
      <xdr:row>86</xdr:row>
      <xdr:rowOff>105411</xdr:rowOff>
    </xdr:to>
    <xdr:sp macro="" textlink="">
      <xdr:nvSpPr>
        <xdr:cNvPr id="256" name="楕円 255">
          <a:extLst>
            <a:ext uri="{FF2B5EF4-FFF2-40B4-BE49-F238E27FC236}">
              <a16:creationId xmlns:a16="http://schemas.microsoft.com/office/drawing/2014/main" id="{63FE6D99-B7BC-4C29-91B4-A03F787BE4CA}"/>
            </a:ext>
          </a:extLst>
        </xdr:cNvPr>
        <xdr:cNvSpPr/>
      </xdr:nvSpPr>
      <xdr:spPr>
        <a:xfrm>
          <a:off x="10426700" y="1474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90188</xdr:rowOff>
    </xdr:from>
    <xdr:ext cx="469744" cy="259045"/>
    <xdr:sp macro="" textlink="">
      <xdr:nvSpPr>
        <xdr:cNvPr id="257" name="【福祉施設】&#10;一人当たり面積該当値テキスト">
          <a:extLst>
            <a:ext uri="{FF2B5EF4-FFF2-40B4-BE49-F238E27FC236}">
              <a16:creationId xmlns:a16="http://schemas.microsoft.com/office/drawing/2014/main" id="{86CAF173-161B-4B80-8787-71E44608B77E}"/>
            </a:ext>
          </a:extLst>
        </xdr:cNvPr>
        <xdr:cNvSpPr txBox="1"/>
      </xdr:nvSpPr>
      <xdr:spPr>
        <a:xfrm>
          <a:off x="10515600" y="14663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5080</xdr:rowOff>
    </xdr:from>
    <xdr:to>
      <xdr:col>50</xdr:col>
      <xdr:colOff>165100</xdr:colOff>
      <xdr:row>86</xdr:row>
      <xdr:rowOff>106680</xdr:rowOff>
    </xdr:to>
    <xdr:sp macro="" textlink="">
      <xdr:nvSpPr>
        <xdr:cNvPr id="258" name="楕円 257">
          <a:extLst>
            <a:ext uri="{FF2B5EF4-FFF2-40B4-BE49-F238E27FC236}">
              <a16:creationId xmlns:a16="http://schemas.microsoft.com/office/drawing/2014/main" id="{7BD3F70B-DF46-4B77-9059-213D7E562577}"/>
            </a:ext>
          </a:extLst>
        </xdr:cNvPr>
        <xdr:cNvSpPr/>
      </xdr:nvSpPr>
      <xdr:spPr>
        <a:xfrm>
          <a:off x="9588500" y="1474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54611</xdr:rowOff>
    </xdr:from>
    <xdr:to>
      <xdr:col>55</xdr:col>
      <xdr:colOff>0</xdr:colOff>
      <xdr:row>86</xdr:row>
      <xdr:rowOff>55880</xdr:rowOff>
    </xdr:to>
    <xdr:cxnSp macro="">
      <xdr:nvCxnSpPr>
        <xdr:cNvPr id="259" name="直線コネクタ 258">
          <a:extLst>
            <a:ext uri="{FF2B5EF4-FFF2-40B4-BE49-F238E27FC236}">
              <a16:creationId xmlns:a16="http://schemas.microsoft.com/office/drawing/2014/main" id="{BE9DEFEA-B2C7-43F9-8D57-9D755C11EEC5}"/>
            </a:ext>
          </a:extLst>
        </xdr:cNvPr>
        <xdr:cNvCxnSpPr/>
      </xdr:nvCxnSpPr>
      <xdr:spPr>
        <a:xfrm flipV="1">
          <a:off x="9639300" y="14799311"/>
          <a:ext cx="8382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6350</xdr:rowOff>
    </xdr:from>
    <xdr:to>
      <xdr:col>46</xdr:col>
      <xdr:colOff>38100</xdr:colOff>
      <xdr:row>86</xdr:row>
      <xdr:rowOff>107950</xdr:rowOff>
    </xdr:to>
    <xdr:sp macro="" textlink="">
      <xdr:nvSpPr>
        <xdr:cNvPr id="260" name="楕円 259">
          <a:extLst>
            <a:ext uri="{FF2B5EF4-FFF2-40B4-BE49-F238E27FC236}">
              <a16:creationId xmlns:a16="http://schemas.microsoft.com/office/drawing/2014/main" id="{4CE7FB70-7404-4282-BD36-B04E97E58A6A}"/>
            </a:ext>
          </a:extLst>
        </xdr:cNvPr>
        <xdr:cNvSpPr/>
      </xdr:nvSpPr>
      <xdr:spPr>
        <a:xfrm>
          <a:off x="8699500" y="147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55880</xdr:rowOff>
    </xdr:from>
    <xdr:to>
      <xdr:col>50</xdr:col>
      <xdr:colOff>114300</xdr:colOff>
      <xdr:row>86</xdr:row>
      <xdr:rowOff>57150</xdr:rowOff>
    </xdr:to>
    <xdr:cxnSp macro="">
      <xdr:nvCxnSpPr>
        <xdr:cNvPr id="261" name="直線コネクタ 260">
          <a:extLst>
            <a:ext uri="{FF2B5EF4-FFF2-40B4-BE49-F238E27FC236}">
              <a16:creationId xmlns:a16="http://schemas.microsoft.com/office/drawing/2014/main" id="{F335C23E-041A-419B-BD01-329190150C74}"/>
            </a:ext>
          </a:extLst>
        </xdr:cNvPr>
        <xdr:cNvCxnSpPr/>
      </xdr:nvCxnSpPr>
      <xdr:spPr>
        <a:xfrm flipV="1">
          <a:off x="8750300" y="1480058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7620</xdr:rowOff>
    </xdr:from>
    <xdr:to>
      <xdr:col>41</xdr:col>
      <xdr:colOff>101600</xdr:colOff>
      <xdr:row>86</xdr:row>
      <xdr:rowOff>109220</xdr:rowOff>
    </xdr:to>
    <xdr:sp macro="" textlink="">
      <xdr:nvSpPr>
        <xdr:cNvPr id="262" name="楕円 261">
          <a:extLst>
            <a:ext uri="{FF2B5EF4-FFF2-40B4-BE49-F238E27FC236}">
              <a16:creationId xmlns:a16="http://schemas.microsoft.com/office/drawing/2014/main" id="{BF8F5C50-F7F6-454D-A836-0927BEC64E22}"/>
            </a:ext>
          </a:extLst>
        </xdr:cNvPr>
        <xdr:cNvSpPr/>
      </xdr:nvSpPr>
      <xdr:spPr>
        <a:xfrm>
          <a:off x="7810500" y="1475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57150</xdr:rowOff>
    </xdr:from>
    <xdr:to>
      <xdr:col>45</xdr:col>
      <xdr:colOff>177800</xdr:colOff>
      <xdr:row>86</xdr:row>
      <xdr:rowOff>58420</xdr:rowOff>
    </xdr:to>
    <xdr:cxnSp macro="">
      <xdr:nvCxnSpPr>
        <xdr:cNvPr id="263" name="直線コネクタ 262">
          <a:extLst>
            <a:ext uri="{FF2B5EF4-FFF2-40B4-BE49-F238E27FC236}">
              <a16:creationId xmlns:a16="http://schemas.microsoft.com/office/drawing/2014/main" id="{04A6CE39-A3C4-419E-935A-07150B0F1363}"/>
            </a:ext>
          </a:extLst>
        </xdr:cNvPr>
        <xdr:cNvCxnSpPr/>
      </xdr:nvCxnSpPr>
      <xdr:spPr>
        <a:xfrm flipV="1">
          <a:off x="7861300" y="1480185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8889</xdr:rowOff>
    </xdr:from>
    <xdr:to>
      <xdr:col>36</xdr:col>
      <xdr:colOff>165100</xdr:colOff>
      <xdr:row>86</xdr:row>
      <xdr:rowOff>110489</xdr:rowOff>
    </xdr:to>
    <xdr:sp macro="" textlink="">
      <xdr:nvSpPr>
        <xdr:cNvPr id="264" name="楕円 263">
          <a:extLst>
            <a:ext uri="{FF2B5EF4-FFF2-40B4-BE49-F238E27FC236}">
              <a16:creationId xmlns:a16="http://schemas.microsoft.com/office/drawing/2014/main" id="{03AAD362-5434-4492-A21D-64C8B372A643}"/>
            </a:ext>
          </a:extLst>
        </xdr:cNvPr>
        <xdr:cNvSpPr/>
      </xdr:nvSpPr>
      <xdr:spPr>
        <a:xfrm>
          <a:off x="6921500" y="1475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58420</xdr:rowOff>
    </xdr:from>
    <xdr:to>
      <xdr:col>41</xdr:col>
      <xdr:colOff>50800</xdr:colOff>
      <xdr:row>86</xdr:row>
      <xdr:rowOff>59689</xdr:rowOff>
    </xdr:to>
    <xdr:cxnSp macro="">
      <xdr:nvCxnSpPr>
        <xdr:cNvPr id="265" name="直線コネクタ 264">
          <a:extLst>
            <a:ext uri="{FF2B5EF4-FFF2-40B4-BE49-F238E27FC236}">
              <a16:creationId xmlns:a16="http://schemas.microsoft.com/office/drawing/2014/main" id="{1E242829-D5E2-4888-82DD-06CB046D68A5}"/>
            </a:ext>
          </a:extLst>
        </xdr:cNvPr>
        <xdr:cNvCxnSpPr/>
      </xdr:nvCxnSpPr>
      <xdr:spPr>
        <a:xfrm flipV="1">
          <a:off x="6972300" y="1480312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121938</xdr:rowOff>
    </xdr:from>
    <xdr:ext cx="469744" cy="259045"/>
    <xdr:sp macro="" textlink="">
      <xdr:nvSpPr>
        <xdr:cNvPr id="266" name="n_1aveValue【福祉施設】&#10;一人当たり面積">
          <a:extLst>
            <a:ext uri="{FF2B5EF4-FFF2-40B4-BE49-F238E27FC236}">
              <a16:creationId xmlns:a16="http://schemas.microsoft.com/office/drawing/2014/main" id="{9764A6B6-D4DC-488C-88C4-930C38675E07}"/>
            </a:ext>
          </a:extLst>
        </xdr:cNvPr>
        <xdr:cNvSpPr txBox="1"/>
      </xdr:nvSpPr>
      <xdr:spPr>
        <a:xfrm>
          <a:off x="9391727" y="14180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144797</xdr:rowOff>
    </xdr:from>
    <xdr:ext cx="469744" cy="259045"/>
    <xdr:sp macro="" textlink="">
      <xdr:nvSpPr>
        <xdr:cNvPr id="267" name="n_2aveValue【福祉施設】&#10;一人当たり面積">
          <a:extLst>
            <a:ext uri="{FF2B5EF4-FFF2-40B4-BE49-F238E27FC236}">
              <a16:creationId xmlns:a16="http://schemas.microsoft.com/office/drawing/2014/main" id="{2E67E0D0-3C37-4912-969D-42720BE4BCB3}"/>
            </a:ext>
          </a:extLst>
        </xdr:cNvPr>
        <xdr:cNvSpPr txBox="1"/>
      </xdr:nvSpPr>
      <xdr:spPr>
        <a:xfrm>
          <a:off x="8515427" y="1420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160038</xdr:rowOff>
    </xdr:from>
    <xdr:ext cx="469744" cy="259045"/>
    <xdr:sp macro="" textlink="">
      <xdr:nvSpPr>
        <xdr:cNvPr id="268" name="n_3aveValue【福祉施設】&#10;一人当たり面積">
          <a:extLst>
            <a:ext uri="{FF2B5EF4-FFF2-40B4-BE49-F238E27FC236}">
              <a16:creationId xmlns:a16="http://schemas.microsoft.com/office/drawing/2014/main" id="{6DC71452-8183-4B83-84D4-0BB6C1369354}"/>
            </a:ext>
          </a:extLst>
        </xdr:cNvPr>
        <xdr:cNvSpPr txBox="1"/>
      </xdr:nvSpPr>
      <xdr:spPr>
        <a:xfrm>
          <a:off x="7626427" y="1421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139716</xdr:rowOff>
    </xdr:from>
    <xdr:ext cx="469744" cy="259045"/>
    <xdr:sp macro="" textlink="">
      <xdr:nvSpPr>
        <xdr:cNvPr id="269" name="n_4aveValue【福祉施設】&#10;一人当たり面積">
          <a:extLst>
            <a:ext uri="{FF2B5EF4-FFF2-40B4-BE49-F238E27FC236}">
              <a16:creationId xmlns:a16="http://schemas.microsoft.com/office/drawing/2014/main" id="{837BCEC5-23B9-44F8-BA8D-57B865A56CB6}"/>
            </a:ext>
          </a:extLst>
        </xdr:cNvPr>
        <xdr:cNvSpPr txBox="1"/>
      </xdr:nvSpPr>
      <xdr:spPr>
        <a:xfrm>
          <a:off x="6737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97807</xdr:rowOff>
    </xdr:from>
    <xdr:ext cx="469744" cy="259045"/>
    <xdr:sp macro="" textlink="">
      <xdr:nvSpPr>
        <xdr:cNvPr id="270" name="n_1mainValue【福祉施設】&#10;一人当たり面積">
          <a:extLst>
            <a:ext uri="{FF2B5EF4-FFF2-40B4-BE49-F238E27FC236}">
              <a16:creationId xmlns:a16="http://schemas.microsoft.com/office/drawing/2014/main" id="{1928E060-7B25-4D62-93F8-461D39AFAA2E}"/>
            </a:ext>
          </a:extLst>
        </xdr:cNvPr>
        <xdr:cNvSpPr txBox="1"/>
      </xdr:nvSpPr>
      <xdr:spPr>
        <a:xfrm>
          <a:off x="9391727" y="1484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99077</xdr:rowOff>
    </xdr:from>
    <xdr:ext cx="469744" cy="259045"/>
    <xdr:sp macro="" textlink="">
      <xdr:nvSpPr>
        <xdr:cNvPr id="271" name="n_2mainValue【福祉施設】&#10;一人当たり面積">
          <a:extLst>
            <a:ext uri="{FF2B5EF4-FFF2-40B4-BE49-F238E27FC236}">
              <a16:creationId xmlns:a16="http://schemas.microsoft.com/office/drawing/2014/main" id="{4FB050AC-1368-420B-9C5D-CF199C0D4775}"/>
            </a:ext>
          </a:extLst>
        </xdr:cNvPr>
        <xdr:cNvSpPr txBox="1"/>
      </xdr:nvSpPr>
      <xdr:spPr>
        <a:xfrm>
          <a:off x="8515427"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100347</xdr:rowOff>
    </xdr:from>
    <xdr:ext cx="469744" cy="259045"/>
    <xdr:sp macro="" textlink="">
      <xdr:nvSpPr>
        <xdr:cNvPr id="272" name="n_3mainValue【福祉施設】&#10;一人当たり面積">
          <a:extLst>
            <a:ext uri="{FF2B5EF4-FFF2-40B4-BE49-F238E27FC236}">
              <a16:creationId xmlns:a16="http://schemas.microsoft.com/office/drawing/2014/main" id="{B0768086-E18A-49E6-9B28-9233AE5B17B7}"/>
            </a:ext>
          </a:extLst>
        </xdr:cNvPr>
        <xdr:cNvSpPr txBox="1"/>
      </xdr:nvSpPr>
      <xdr:spPr>
        <a:xfrm>
          <a:off x="7626427" y="1484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101616</xdr:rowOff>
    </xdr:from>
    <xdr:ext cx="469744" cy="259045"/>
    <xdr:sp macro="" textlink="">
      <xdr:nvSpPr>
        <xdr:cNvPr id="273" name="n_4mainValue【福祉施設】&#10;一人当たり面積">
          <a:extLst>
            <a:ext uri="{FF2B5EF4-FFF2-40B4-BE49-F238E27FC236}">
              <a16:creationId xmlns:a16="http://schemas.microsoft.com/office/drawing/2014/main" id="{69EAB966-A1C9-4F33-8713-3B81CB55DAE2}"/>
            </a:ext>
          </a:extLst>
        </xdr:cNvPr>
        <xdr:cNvSpPr txBox="1"/>
      </xdr:nvSpPr>
      <xdr:spPr>
        <a:xfrm>
          <a:off x="6737427" y="14846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4" name="正方形/長方形 273">
          <a:extLst>
            <a:ext uri="{FF2B5EF4-FFF2-40B4-BE49-F238E27FC236}">
              <a16:creationId xmlns:a16="http://schemas.microsoft.com/office/drawing/2014/main" id="{637C63CA-AB2B-457E-81C9-3BCB17D6A23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5" name="正方形/長方形 274">
          <a:extLst>
            <a:ext uri="{FF2B5EF4-FFF2-40B4-BE49-F238E27FC236}">
              <a16:creationId xmlns:a16="http://schemas.microsoft.com/office/drawing/2014/main" id="{FA011B0E-5934-4C0A-B9CC-09F261F14B3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6" name="正方形/長方形 275">
          <a:extLst>
            <a:ext uri="{FF2B5EF4-FFF2-40B4-BE49-F238E27FC236}">
              <a16:creationId xmlns:a16="http://schemas.microsoft.com/office/drawing/2014/main" id="{315CC314-DB44-43A6-BC70-40C8FD0569C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7" name="正方形/長方形 276">
          <a:extLst>
            <a:ext uri="{FF2B5EF4-FFF2-40B4-BE49-F238E27FC236}">
              <a16:creationId xmlns:a16="http://schemas.microsoft.com/office/drawing/2014/main" id="{C7F3A68C-9262-43FC-9A3A-DC4B71F230D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8" name="正方形/長方形 277">
          <a:extLst>
            <a:ext uri="{FF2B5EF4-FFF2-40B4-BE49-F238E27FC236}">
              <a16:creationId xmlns:a16="http://schemas.microsoft.com/office/drawing/2014/main" id="{61D0D16B-1606-4F51-8D7E-DC259C50D93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9" name="正方形/長方形 278">
          <a:extLst>
            <a:ext uri="{FF2B5EF4-FFF2-40B4-BE49-F238E27FC236}">
              <a16:creationId xmlns:a16="http://schemas.microsoft.com/office/drawing/2014/main" id="{4BE4767C-B2BF-4C4A-9A3E-DEE313D8D87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0" name="正方形/長方形 279">
          <a:extLst>
            <a:ext uri="{FF2B5EF4-FFF2-40B4-BE49-F238E27FC236}">
              <a16:creationId xmlns:a16="http://schemas.microsoft.com/office/drawing/2014/main" id="{248BD122-C8A7-4FBA-8407-F03B5C6ED91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1" name="正方形/長方形 280">
          <a:extLst>
            <a:ext uri="{FF2B5EF4-FFF2-40B4-BE49-F238E27FC236}">
              <a16:creationId xmlns:a16="http://schemas.microsoft.com/office/drawing/2014/main" id="{FA3DE9EB-BE6C-4A1F-8CC9-E7A23751024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2" name="正方形/長方形 281">
          <a:extLst>
            <a:ext uri="{FF2B5EF4-FFF2-40B4-BE49-F238E27FC236}">
              <a16:creationId xmlns:a16="http://schemas.microsoft.com/office/drawing/2014/main" id="{2EF7E5D6-8279-40A0-9B23-513CC3FFA37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3" name="正方形/長方形 282">
          <a:extLst>
            <a:ext uri="{FF2B5EF4-FFF2-40B4-BE49-F238E27FC236}">
              <a16:creationId xmlns:a16="http://schemas.microsoft.com/office/drawing/2014/main" id="{9AA192DB-6DDE-4A60-92B2-68792FAA90A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4" name="正方形/長方形 283">
          <a:extLst>
            <a:ext uri="{FF2B5EF4-FFF2-40B4-BE49-F238E27FC236}">
              <a16:creationId xmlns:a16="http://schemas.microsoft.com/office/drawing/2014/main" id="{F866DDBE-F284-49FD-8522-07CB4EB111E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5" name="正方形/長方形 284">
          <a:extLst>
            <a:ext uri="{FF2B5EF4-FFF2-40B4-BE49-F238E27FC236}">
              <a16:creationId xmlns:a16="http://schemas.microsoft.com/office/drawing/2014/main" id="{8F6011C8-F07B-4594-BCA1-35F79FB50AE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6" name="正方形/長方形 285">
          <a:extLst>
            <a:ext uri="{FF2B5EF4-FFF2-40B4-BE49-F238E27FC236}">
              <a16:creationId xmlns:a16="http://schemas.microsoft.com/office/drawing/2014/main" id="{5F504753-D66E-446D-BBD6-AC68C55BBD3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7" name="正方形/長方形 286">
          <a:extLst>
            <a:ext uri="{FF2B5EF4-FFF2-40B4-BE49-F238E27FC236}">
              <a16:creationId xmlns:a16="http://schemas.microsoft.com/office/drawing/2014/main" id="{E84D6E4E-D27D-4B1F-9D71-B30406B5BCE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8" name="正方形/長方形 287">
          <a:extLst>
            <a:ext uri="{FF2B5EF4-FFF2-40B4-BE49-F238E27FC236}">
              <a16:creationId xmlns:a16="http://schemas.microsoft.com/office/drawing/2014/main" id="{A175C144-8F06-43B4-939A-BADF5EE4450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9" name="正方形/長方形 288">
          <a:extLst>
            <a:ext uri="{FF2B5EF4-FFF2-40B4-BE49-F238E27FC236}">
              <a16:creationId xmlns:a16="http://schemas.microsoft.com/office/drawing/2014/main" id="{81C7FD68-0501-4B8C-9DE0-0A001847C43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0" name="正方形/長方形 289">
          <a:extLst>
            <a:ext uri="{FF2B5EF4-FFF2-40B4-BE49-F238E27FC236}">
              <a16:creationId xmlns:a16="http://schemas.microsoft.com/office/drawing/2014/main" id="{94E49B13-5269-4574-93A4-C27D67D98F9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1" name="正方形/長方形 290">
          <a:extLst>
            <a:ext uri="{FF2B5EF4-FFF2-40B4-BE49-F238E27FC236}">
              <a16:creationId xmlns:a16="http://schemas.microsoft.com/office/drawing/2014/main" id="{019BC579-EB23-44AF-B642-8F7A33CF4F5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2" name="正方形/長方形 291">
          <a:extLst>
            <a:ext uri="{FF2B5EF4-FFF2-40B4-BE49-F238E27FC236}">
              <a16:creationId xmlns:a16="http://schemas.microsoft.com/office/drawing/2014/main" id="{108794BA-652A-4141-BD1B-ACA0B169185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3" name="正方形/長方形 292">
          <a:extLst>
            <a:ext uri="{FF2B5EF4-FFF2-40B4-BE49-F238E27FC236}">
              <a16:creationId xmlns:a16="http://schemas.microsoft.com/office/drawing/2014/main" id="{39364E43-8218-4205-9874-E1A5EACBBFD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4" name="正方形/長方形 293">
          <a:extLst>
            <a:ext uri="{FF2B5EF4-FFF2-40B4-BE49-F238E27FC236}">
              <a16:creationId xmlns:a16="http://schemas.microsoft.com/office/drawing/2014/main" id="{574A357C-47D7-45E2-87E5-F3AC0C44F73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5" name="正方形/長方形 294">
          <a:extLst>
            <a:ext uri="{FF2B5EF4-FFF2-40B4-BE49-F238E27FC236}">
              <a16:creationId xmlns:a16="http://schemas.microsoft.com/office/drawing/2014/main" id="{03FD8E6A-3EDF-482F-92A6-B1DBFB8076C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6" name="正方形/長方形 295">
          <a:extLst>
            <a:ext uri="{FF2B5EF4-FFF2-40B4-BE49-F238E27FC236}">
              <a16:creationId xmlns:a16="http://schemas.microsoft.com/office/drawing/2014/main" id="{28FBBE8F-F958-4AA3-A4BB-C42950BA88F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7" name="正方形/長方形 296">
          <a:extLst>
            <a:ext uri="{FF2B5EF4-FFF2-40B4-BE49-F238E27FC236}">
              <a16:creationId xmlns:a16="http://schemas.microsoft.com/office/drawing/2014/main" id="{96D612B8-482C-4FFF-A206-82C00287C1FC}"/>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98" name="正方形/長方形 297">
          <a:extLst>
            <a:ext uri="{FF2B5EF4-FFF2-40B4-BE49-F238E27FC236}">
              <a16:creationId xmlns:a16="http://schemas.microsoft.com/office/drawing/2014/main" id="{C3962381-19D7-47BF-8BCE-D6690676013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99" name="正方形/長方形 298">
          <a:extLst>
            <a:ext uri="{FF2B5EF4-FFF2-40B4-BE49-F238E27FC236}">
              <a16:creationId xmlns:a16="http://schemas.microsoft.com/office/drawing/2014/main" id="{5CF2BF4D-80F6-4228-AEDE-ADB4C9D19C8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0" name="正方形/長方形 299">
          <a:extLst>
            <a:ext uri="{FF2B5EF4-FFF2-40B4-BE49-F238E27FC236}">
              <a16:creationId xmlns:a16="http://schemas.microsoft.com/office/drawing/2014/main" id="{BDF510AA-42CF-43E9-BB53-74E9A33EE98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1" name="正方形/長方形 300">
          <a:extLst>
            <a:ext uri="{FF2B5EF4-FFF2-40B4-BE49-F238E27FC236}">
              <a16:creationId xmlns:a16="http://schemas.microsoft.com/office/drawing/2014/main" id="{F97668C6-158A-4228-98E7-6B9E531487C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2" name="正方形/長方形 301">
          <a:extLst>
            <a:ext uri="{FF2B5EF4-FFF2-40B4-BE49-F238E27FC236}">
              <a16:creationId xmlns:a16="http://schemas.microsoft.com/office/drawing/2014/main" id="{7851A0F5-342A-4F72-832E-C9A3FBAFE99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3" name="正方形/長方形 302">
          <a:extLst>
            <a:ext uri="{FF2B5EF4-FFF2-40B4-BE49-F238E27FC236}">
              <a16:creationId xmlns:a16="http://schemas.microsoft.com/office/drawing/2014/main" id="{3FDECC06-B429-4C1B-A1D5-C8BF22E00E6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4" name="正方形/長方形 303">
          <a:extLst>
            <a:ext uri="{FF2B5EF4-FFF2-40B4-BE49-F238E27FC236}">
              <a16:creationId xmlns:a16="http://schemas.microsoft.com/office/drawing/2014/main" id="{8469E6FF-DA15-4A0C-95A6-E8413D69947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5" name="正方形/長方形 304">
          <a:extLst>
            <a:ext uri="{FF2B5EF4-FFF2-40B4-BE49-F238E27FC236}">
              <a16:creationId xmlns:a16="http://schemas.microsoft.com/office/drawing/2014/main" id="{7BD4077B-D3B4-44F1-992E-3F8BC76C168B}"/>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6" name="正方形/長方形 305">
          <a:extLst>
            <a:ext uri="{FF2B5EF4-FFF2-40B4-BE49-F238E27FC236}">
              <a16:creationId xmlns:a16="http://schemas.microsoft.com/office/drawing/2014/main" id="{A9D1964E-7BAC-4FDF-BFEE-E3B94244FA7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7" name="正方形/長方形 306">
          <a:extLst>
            <a:ext uri="{FF2B5EF4-FFF2-40B4-BE49-F238E27FC236}">
              <a16:creationId xmlns:a16="http://schemas.microsoft.com/office/drawing/2014/main" id="{3A52631E-864D-48BA-AAFA-619C61B5BC1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08" name="正方形/長方形 307">
          <a:extLst>
            <a:ext uri="{FF2B5EF4-FFF2-40B4-BE49-F238E27FC236}">
              <a16:creationId xmlns:a16="http://schemas.microsoft.com/office/drawing/2014/main" id="{35562B42-CAB3-4FE8-8814-9CF24F423E3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09" name="正方形/長方形 308">
          <a:extLst>
            <a:ext uri="{FF2B5EF4-FFF2-40B4-BE49-F238E27FC236}">
              <a16:creationId xmlns:a16="http://schemas.microsoft.com/office/drawing/2014/main" id="{DA3824B7-9C4C-4C88-A0E7-1339C2E346A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0" name="正方形/長方形 309">
          <a:extLst>
            <a:ext uri="{FF2B5EF4-FFF2-40B4-BE49-F238E27FC236}">
              <a16:creationId xmlns:a16="http://schemas.microsoft.com/office/drawing/2014/main" id="{3B4B2A47-E944-4C98-97C4-3A927ECBD3A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1" name="正方形/長方形 310">
          <a:extLst>
            <a:ext uri="{FF2B5EF4-FFF2-40B4-BE49-F238E27FC236}">
              <a16:creationId xmlns:a16="http://schemas.microsoft.com/office/drawing/2014/main" id="{8B63F83F-763D-4296-8C75-46D9869BC37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2" name="正方形/長方形 311">
          <a:extLst>
            <a:ext uri="{FF2B5EF4-FFF2-40B4-BE49-F238E27FC236}">
              <a16:creationId xmlns:a16="http://schemas.microsoft.com/office/drawing/2014/main" id="{20B225C8-2D7F-4DC9-BC71-4BDD2B78D31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3" name="正方形/長方形 312">
          <a:extLst>
            <a:ext uri="{FF2B5EF4-FFF2-40B4-BE49-F238E27FC236}">
              <a16:creationId xmlns:a16="http://schemas.microsoft.com/office/drawing/2014/main" id="{EA2B8807-01FD-4F1F-B408-24D93B81BF5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4" name="テキスト ボックス 313">
          <a:extLst>
            <a:ext uri="{FF2B5EF4-FFF2-40B4-BE49-F238E27FC236}">
              <a16:creationId xmlns:a16="http://schemas.microsoft.com/office/drawing/2014/main" id="{5DD0E655-3589-443E-ADA6-02A97FA7D93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5" name="直線コネクタ 314">
          <a:extLst>
            <a:ext uri="{FF2B5EF4-FFF2-40B4-BE49-F238E27FC236}">
              <a16:creationId xmlns:a16="http://schemas.microsoft.com/office/drawing/2014/main" id="{5380234B-296B-43E5-B52F-31742950B4D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6" name="テキスト ボックス 315">
          <a:extLst>
            <a:ext uri="{FF2B5EF4-FFF2-40B4-BE49-F238E27FC236}">
              <a16:creationId xmlns:a16="http://schemas.microsoft.com/office/drawing/2014/main" id="{8549E465-A0BB-4057-9B89-67A3B3628BE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317" name="直線コネクタ 316">
          <a:extLst>
            <a:ext uri="{FF2B5EF4-FFF2-40B4-BE49-F238E27FC236}">
              <a16:creationId xmlns:a16="http://schemas.microsoft.com/office/drawing/2014/main" id="{96A6B6AD-77EF-4441-A2C3-4E93CCA152A6}"/>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318" name="テキスト ボックス 317">
          <a:extLst>
            <a:ext uri="{FF2B5EF4-FFF2-40B4-BE49-F238E27FC236}">
              <a16:creationId xmlns:a16="http://schemas.microsoft.com/office/drawing/2014/main" id="{D83305B5-DC43-41B5-BD62-4CCF6739BE5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319" name="直線コネクタ 318">
          <a:extLst>
            <a:ext uri="{FF2B5EF4-FFF2-40B4-BE49-F238E27FC236}">
              <a16:creationId xmlns:a16="http://schemas.microsoft.com/office/drawing/2014/main" id="{6ABAD483-E5B0-4ED0-9F9D-7348E774C3B8}"/>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320" name="テキスト ボックス 319">
          <a:extLst>
            <a:ext uri="{FF2B5EF4-FFF2-40B4-BE49-F238E27FC236}">
              <a16:creationId xmlns:a16="http://schemas.microsoft.com/office/drawing/2014/main" id="{45D3CEE6-B3C4-4A67-92B3-BFA5D4CD3209}"/>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321" name="直線コネクタ 320">
          <a:extLst>
            <a:ext uri="{FF2B5EF4-FFF2-40B4-BE49-F238E27FC236}">
              <a16:creationId xmlns:a16="http://schemas.microsoft.com/office/drawing/2014/main" id="{475BFCA1-0B4D-4950-A780-F594BA649879}"/>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322" name="テキスト ボックス 321">
          <a:extLst>
            <a:ext uri="{FF2B5EF4-FFF2-40B4-BE49-F238E27FC236}">
              <a16:creationId xmlns:a16="http://schemas.microsoft.com/office/drawing/2014/main" id="{D9E6D34E-C530-4106-9E9B-3202CA10B51F}"/>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323" name="直線コネクタ 322">
          <a:extLst>
            <a:ext uri="{FF2B5EF4-FFF2-40B4-BE49-F238E27FC236}">
              <a16:creationId xmlns:a16="http://schemas.microsoft.com/office/drawing/2014/main" id="{1CBFEB00-9CA9-4BF7-A239-D627C0468D8C}"/>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324" name="テキスト ボックス 323">
          <a:extLst>
            <a:ext uri="{FF2B5EF4-FFF2-40B4-BE49-F238E27FC236}">
              <a16:creationId xmlns:a16="http://schemas.microsoft.com/office/drawing/2014/main" id="{48A5BE46-A143-4C11-8480-E79F51150E2F}"/>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5" name="直線コネクタ 324">
          <a:extLst>
            <a:ext uri="{FF2B5EF4-FFF2-40B4-BE49-F238E27FC236}">
              <a16:creationId xmlns:a16="http://schemas.microsoft.com/office/drawing/2014/main" id="{9B8AEE1F-36A8-4C94-8E40-B67ACC88B9C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326" name="テキスト ボックス 325">
          <a:extLst>
            <a:ext uri="{FF2B5EF4-FFF2-40B4-BE49-F238E27FC236}">
              <a16:creationId xmlns:a16="http://schemas.microsoft.com/office/drawing/2014/main" id="{E354DEB0-AF87-4893-AC94-3717EF2926E6}"/>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27" name="【保健センター・保健所】&#10;有形固定資産減価償却率グラフ枠">
          <a:extLst>
            <a:ext uri="{FF2B5EF4-FFF2-40B4-BE49-F238E27FC236}">
              <a16:creationId xmlns:a16="http://schemas.microsoft.com/office/drawing/2014/main" id="{32C56111-1D4B-4C30-922D-3ACD56FBF75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73152</xdr:rowOff>
    </xdr:from>
    <xdr:to>
      <xdr:col>85</xdr:col>
      <xdr:colOff>126364</xdr:colOff>
      <xdr:row>63</xdr:row>
      <xdr:rowOff>160020</xdr:rowOff>
    </xdr:to>
    <xdr:cxnSp macro="">
      <xdr:nvCxnSpPr>
        <xdr:cNvPr id="328" name="直線コネクタ 327">
          <a:extLst>
            <a:ext uri="{FF2B5EF4-FFF2-40B4-BE49-F238E27FC236}">
              <a16:creationId xmlns:a16="http://schemas.microsoft.com/office/drawing/2014/main" id="{D13E4EB2-3092-4D57-848D-18194A61F972}"/>
            </a:ext>
          </a:extLst>
        </xdr:cNvPr>
        <xdr:cNvCxnSpPr/>
      </xdr:nvCxnSpPr>
      <xdr:spPr>
        <a:xfrm flipV="1">
          <a:off x="16318864" y="967435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163847</xdr:rowOff>
    </xdr:from>
    <xdr:ext cx="405111" cy="259045"/>
    <xdr:sp macro="" textlink="">
      <xdr:nvSpPr>
        <xdr:cNvPr id="329" name="【保健センター・保健所】&#10;有形固定資産減価償却率最小値テキスト">
          <a:extLst>
            <a:ext uri="{FF2B5EF4-FFF2-40B4-BE49-F238E27FC236}">
              <a16:creationId xmlns:a16="http://schemas.microsoft.com/office/drawing/2014/main" id="{C8653F7F-AAB1-4759-8D90-68A59890277F}"/>
            </a:ext>
          </a:extLst>
        </xdr:cNvPr>
        <xdr:cNvSpPr txBox="1"/>
      </xdr:nvSpPr>
      <xdr:spPr>
        <a:xfrm>
          <a:off x="16357600"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160020</xdr:rowOff>
    </xdr:from>
    <xdr:to>
      <xdr:col>86</xdr:col>
      <xdr:colOff>25400</xdr:colOff>
      <xdr:row>63</xdr:row>
      <xdr:rowOff>160020</xdr:rowOff>
    </xdr:to>
    <xdr:cxnSp macro="">
      <xdr:nvCxnSpPr>
        <xdr:cNvPr id="330" name="直線コネクタ 329">
          <a:extLst>
            <a:ext uri="{FF2B5EF4-FFF2-40B4-BE49-F238E27FC236}">
              <a16:creationId xmlns:a16="http://schemas.microsoft.com/office/drawing/2014/main" id="{08E4C2A1-BB72-43DA-A80A-5C92E9E32E4D}"/>
            </a:ext>
          </a:extLst>
        </xdr:cNvPr>
        <xdr:cNvCxnSpPr/>
      </xdr:nvCxnSpPr>
      <xdr:spPr>
        <a:xfrm>
          <a:off x="16230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19829</xdr:rowOff>
    </xdr:from>
    <xdr:ext cx="405111" cy="259045"/>
    <xdr:sp macro="" textlink="">
      <xdr:nvSpPr>
        <xdr:cNvPr id="331" name="【保健センター・保健所】&#10;有形固定資産減価償却率最大値テキスト">
          <a:extLst>
            <a:ext uri="{FF2B5EF4-FFF2-40B4-BE49-F238E27FC236}">
              <a16:creationId xmlns:a16="http://schemas.microsoft.com/office/drawing/2014/main" id="{4AC106ED-6A6E-445C-B2EF-1DFBB765F08F}"/>
            </a:ext>
          </a:extLst>
        </xdr:cNvPr>
        <xdr:cNvSpPr txBox="1"/>
      </xdr:nvSpPr>
      <xdr:spPr>
        <a:xfrm>
          <a:off x="16357600" y="9449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73152</xdr:rowOff>
    </xdr:from>
    <xdr:to>
      <xdr:col>86</xdr:col>
      <xdr:colOff>25400</xdr:colOff>
      <xdr:row>56</xdr:row>
      <xdr:rowOff>73152</xdr:rowOff>
    </xdr:to>
    <xdr:cxnSp macro="">
      <xdr:nvCxnSpPr>
        <xdr:cNvPr id="332" name="直線コネクタ 331">
          <a:extLst>
            <a:ext uri="{FF2B5EF4-FFF2-40B4-BE49-F238E27FC236}">
              <a16:creationId xmlns:a16="http://schemas.microsoft.com/office/drawing/2014/main" id="{3B30C32E-5CEC-4FE1-9934-3DDAF3214E10}"/>
            </a:ext>
          </a:extLst>
        </xdr:cNvPr>
        <xdr:cNvCxnSpPr/>
      </xdr:nvCxnSpPr>
      <xdr:spPr>
        <a:xfrm>
          <a:off x="16230600" y="967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14495</xdr:rowOff>
    </xdr:from>
    <xdr:ext cx="405111" cy="259045"/>
    <xdr:sp macro="" textlink="">
      <xdr:nvSpPr>
        <xdr:cNvPr id="333" name="【保健センター・保健所】&#10;有形固定資産減価償却率平均値テキスト">
          <a:extLst>
            <a:ext uri="{FF2B5EF4-FFF2-40B4-BE49-F238E27FC236}">
              <a16:creationId xmlns:a16="http://schemas.microsoft.com/office/drawing/2014/main" id="{786CC7AC-4BC6-4314-9CFF-39EC5E07A12A}"/>
            </a:ext>
          </a:extLst>
        </xdr:cNvPr>
        <xdr:cNvSpPr txBox="1"/>
      </xdr:nvSpPr>
      <xdr:spPr>
        <a:xfrm>
          <a:off x="16357600" y="99585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36068</xdr:rowOff>
    </xdr:from>
    <xdr:to>
      <xdr:col>85</xdr:col>
      <xdr:colOff>177800</xdr:colOff>
      <xdr:row>58</xdr:row>
      <xdr:rowOff>137668</xdr:rowOff>
    </xdr:to>
    <xdr:sp macro="" textlink="">
      <xdr:nvSpPr>
        <xdr:cNvPr id="334" name="フローチャート: 判断 333">
          <a:extLst>
            <a:ext uri="{FF2B5EF4-FFF2-40B4-BE49-F238E27FC236}">
              <a16:creationId xmlns:a16="http://schemas.microsoft.com/office/drawing/2014/main" id="{D14FC668-2B90-4C89-BFB1-6996DC523DC0}"/>
            </a:ext>
          </a:extLst>
        </xdr:cNvPr>
        <xdr:cNvSpPr/>
      </xdr:nvSpPr>
      <xdr:spPr>
        <a:xfrm>
          <a:off x="16268700" y="998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157226</xdr:rowOff>
    </xdr:from>
    <xdr:to>
      <xdr:col>81</xdr:col>
      <xdr:colOff>101600</xdr:colOff>
      <xdr:row>58</xdr:row>
      <xdr:rowOff>87376</xdr:rowOff>
    </xdr:to>
    <xdr:sp macro="" textlink="">
      <xdr:nvSpPr>
        <xdr:cNvPr id="335" name="フローチャート: 判断 334">
          <a:extLst>
            <a:ext uri="{FF2B5EF4-FFF2-40B4-BE49-F238E27FC236}">
              <a16:creationId xmlns:a16="http://schemas.microsoft.com/office/drawing/2014/main" id="{620313A7-BE3E-437F-9201-E5DF64ACD2E9}"/>
            </a:ext>
          </a:extLst>
        </xdr:cNvPr>
        <xdr:cNvSpPr/>
      </xdr:nvSpPr>
      <xdr:spPr>
        <a:xfrm>
          <a:off x="15430500" y="992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93218</xdr:rowOff>
    </xdr:from>
    <xdr:to>
      <xdr:col>76</xdr:col>
      <xdr:colOff>165100</xdr:colOff>
      <xdr:row>58</xdr:row>
      <xdr:rowOff>23368</xdr:rowOff>
    </xdr:to>
    <xdr:sp macro="" textlink="">
      <xdr:nvSpPr>
        <xdr:cNvPr id="336" name="フローチャート: 判断 335">
          <a:extLst>
            <a:ext uri="{FF2B5EF4-FFF2-40B4-BE49-F238E27FC236}">
              <a16:creationId xmlns:a16="http://schemas.microsoft.com/office/drawing/2014/main" id="{C03AC3BC-6FBC-4275-A970-CC255D5F511F}"/>
            </a:ext>
          </a:extLst>
        </xdr:cNvPr>
        <xdr:cNvSpPr/>
      </xdr:nvSpPr>
      <xdr:spPr>
        <a:xfrm>
          <a:off x="14541500" y="98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49784</xdr:rowOff>
    </xdr:from>
    <xdr:to>
      <xdr:col>72</xdr:col>
      <xdr:colOff>38100</xdr:colOff>
      <xdr:row>57</xdr:row>
      <xdr:rowOff>151384</xdr:rowOff>
    </xdr:to>
    <xdr:sp macro="" textlink="">
      <xdr:nvSpPr>
        <xdr:cNvPr id="337" name="フローチャート: 判断 336">
          <a:extLst>
            <a:ext uri="{FF2B5EF4-FFF2-40B4-BE49-F238E27FC236}">
              <a16:creationId xmlns:a16="http://schemas.microsoft.com/office/drawing/2014/main" id="{A5EC7E52-6E2B-4CE7-8E8A-1557A0A1628D}"/>
            </a:ext>
          </a:extLst>
        </xdr:cNvPr>
        <xdr:cNvSpPr/>
      </xdr:nvSpPr>
      <xdr:spPr>
        <a:xfrm>
          <a:off x="13652500" y="982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77216</xdr:rowOff>
    </xdr:from>
    <xdr:to>
      <xdr:col>67</xdr:col>
      <xdr:colOff>101600</xdr:colOff>
      <xdr:row>58</xdr:row>
      <xdr:rowOff>7366</xdr:rowOff>
    </xdr:to>
    <xdr:sp macro="" textlink="">
      <xdr:nvSpPr>
        <xdr:cNvPr id="338" name="フローチャート: 判断 337">
          <a:extLst>
            <a:ext uri="{FF2B5EF4-FFF2-40B4-BE49-F238E27FC236}">
              <a16:creationId xmlns:a16="http://schemas.microsoft.com/office/drawing/2014/main" id="{7B59DADE-E220-4CD7-9824-797751E8AAC7}"/>
            </a:ext>
          </a:extLst>
        </xdr:cNvPr>
        <xdr:cNvSpPr/>
      </xdr:nvSpPr>
      <xdr:spPr>
        <a:xfrm>
          <a:off x="12763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39" name="テキスト ボックス 338">
          <a:extLst>
            <a:ext uri="{FF2B5EF4-FFF2-40B4-BE49-F238E27FC236}">
              <a16:creationId xmlns:a16="http://schemas.microsoft.com/office/drawing/2014/main" id="{92386CF7-1CD0-4538-BDD7-461A9814021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0" name="テキスト ボックス 339">
          <a:extLst>
            <a:ext uri="{FF2B5EF4-FFF2-40B4-BE49-F238E27FC236}">
              <a16:creationId xmlns:a16="http://schemas.microsoft.com/office/drawing/2014/main" id="{7F4FF651-4D32-4919-BA18-96010C3FA48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1" name="テキスト ボックス 340">
          <a:extLst>
            <a:ext uri="{FF2B5EF4-FFF2-40B4-BE49-F238E27FC236}">
              <a16:creationId xmlns:a16="http://schemas.microsoft.com/office/drawing/2014/main" id="{92905410-4736-4D40-ABF6-B2288889EBC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2" name="テキスト ボックス 341">
          <a:extLst>
            <a:ext uri="{FF2B5EF4-FFF2-40B4-BE49-F238E27FC236}">
              <a16:creationId xmlns:a16="http://schemas.microsoft.com/office/drawing/2014/main" id="{AD2C11D7-0C25-4EE2-B69F-2767C2A5E7F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3" name="テキスト ボックス 342">
          <a:extLst>
            <a:ext uri="{FF2B5EF4-FFF2-40B4-BE49-F238E27FC236}">
              <a16:creationId xmlns:a16="http://schemas.microsoft.com/office/drawing/2014/main" id="{5C880593-E271-4471-A759-3993F852B07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113792</xdr:rowOff>
    </xdr:from>
    <xdr:to>
      <xdr:col>85</xdr:col>
      <xdr:colOff>177800</xdr:colOff>
      <xdr:row>58</xdr:row>
      <xdr:rowOff>43942</xdr:rowOff>
    </xdr:to>
    <xdr:sp macro="" textlink="">
      <xdr:nvSpPr>
        <xdr:cNvPr id="344" name="楕円 343">
          <a:extLst>
            <a:ext uri="{FF2B5EF4-FFF2-40B4-BE49-F238E27FC236}">
              <a16:creationId xmlns:a16="http://schemas.microsoft.com/office/drawing/2014/main" id="{54C1E341-CDC2-4C2F-AB94-D80738B6C81E}"/>
            </a:ext>
          </a:extLst>
        </xdr:cNvPr>
        <xdr:cNvSpPr/>
      </xdr:nvSpPr>
      <xdr:spPr>
        <a:xfrm>
          <a:off x="16268700" y="988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136669</xdr:rowOff>
    </xdr:from>
    <xdr:ext cx="405111" cy="259045"/>
    <xdr:sp macro="" textlink="">
      <xdr:nvSpPr>
        <xdr:cNvPr id="345" name="【保健センター・保健所】&#10;有形固定資産減価償却率該当値テキスト">
          <a:extLst>
            <a:ext uri="{FF2B5EF4-FFF2-40B4-BE49-F238E27FC236}">
              <a16:creationId xmlns:a16="http://schemas.microsoft.com/office/drawing/2014/main" id="{30967370-B806-4D31-A60A-626083947917}"/>
            </a:ext>
          </a:extLst>
        </xdr:cNvPr>
        <xdr:cNvSpPr txBox="1"/>
      </xdr:nvSpPr>
      <xdr:spPr>
        <a:xfrm>
          <a:off x="16357600" y="9737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65786</xdr:rowOff>
    </xdr:from>
    <xdr:to>
      <xdr:col>81</xdr:col>
      <xdr:colOff>101600</xdr:colOff>
      <xdr:row>57</xdr:row>
      <xdr:rowOff>167386</xdr:rowOff>
    </xdr:to>
    <xdr:sp macro="" textlink="">
      <xdr:nvSpPr>
        <xdr:cNvPr id="346" name="楕円 345">
          <a:extLst>
            <a:ext uri="{FF2B5EF4-FFF2-40B4-BE49-F238E27FC236}">
              <a16:creationId xmlns:a16="http://schemas.microsoft.com/office/drawing/2014/main" id="{AFC44C15-82DA-446C-A02B-FFD6A04C18D9}"/>
            </a:ext>
          </a:extLst>
        </xdr:cNvPr>
        <xdr:cNvSpPr/>
      </xdr:nvSpPr>
      <xdr:spPr>
        <a:xfrm>
          <a:off x="15430500" y="983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116586</xdr:rowOff>
    </xdr:from>
    <xdr:to>
      <xdr:col>85</xdr:col>
      <xdr:colOff>127000</xdr:colOff>
      <xdr:row>57</xdr:row>
      <xdr:rowOff>164592</xdr:rowOff>
    </xdr:to>
    <xdr:cxnSp macro="">
      <xdr:nvCxnSpPr>
        <xdr:cNvPr id="347" name="直線コネクタ 346">
          <a:extLst>
            <a:ext uri="{FF2B5EF4-FFF2-40B4-BE49-F238E27FC236}">
              <a16:creationId xmlns:a16="http://schemas.microsoft.com/office/drawing/2014/main" id="{D7564E74-62FE-4B8C-8AE4-FBF510DA2CC4}"/>
            </a:ext>
          </a:extLst>
        </xdr:cNvPr>
        <xdr:cNvCxnSpPr/>
      </xdr:nvCxnSpPr>
      <xdr:spPr>
        <a:xfrm>
          <a:off x="15481300" y="9889236"/>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26924</xdr:rowOff>
    </xdr:from>
    <xdr:to>
      <xdr:col>76</xdr:col>
      <xdr:colOff>165100</xdr:colOff>
      <xdr:row>57</xdr:row>
      <xdr:rowOff>128524</xdr:rowOff>
    </xdr:to>
    <xdr:sp macro="" textlink="">
      <xdr:nvSpPr>
        <xdr:cNvPr id="348" name="楕円 347">
          <a:extLst>
            <a:ext uri="{FF2B5EF4-FFF2-40B4-BE49-F238E27FC236}">
              <a16:creationId xmlns:a16="http://schemas.microsoft.com/office/drawing/2014/main" id="{C32BCF1C-D072-4031-91CA-0CD49DDB1930}"/>
            </a:ext>
          </a:extLst>
        </xdr:cNvPr>
        <xdr:cNvSpPr/>
      </xdr:nvSpPr>
      <xdr:spPr>
        <a:xfrm>
          <a:off x="14541500" y="979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77724</xdr:rowOff>
    </xdr:from>
    <xdr:to>
      <xdr:col>81</xdr:col>
      <xdr:colOff>50800</xdr:colOff>
      <xdr:row>57</xdr:row>
      <xdr:rowOff>116586</xdr:rowOff>
    </xdr:to>
    <xdr:cxnSp macro="">
      <xdr:nvCxnSpPr>
        <xdr:cNvPr id="349" name="直線コネクタ 348">
          <a:extLst>
            <a:ext uri="{FF2B5EF4-FFF2-40B4-BE49-F238E27FC236}">
              <a16:creationId xmlns:a16="http://schemas.microsoft.com/office/drawing/2014/main" id="{C069094D-5868-4049-B6C5-D0DE2D388B80}"/>
            </a:ext>
          </a:extLst>
        </xdr:cNvPr>
        <xdr:cNvCxnSpPr/>
      </xdr:nvCxnSpPr>
      <xdr:spPr>
        <a:xfrm>
          <a:off x="14592300" y="9850374"/>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166370</xdr:rowOff>
    </xdr:from>
    <xdr:to>
      <xdr:col>72</xdr:col>
      <xdr:colOff>38100</xdr:colOff>
      <xdr:row>57</xdr:row>
      <xdr:rowOff>96520</xdr:rowOff>
    </xdr:to>
    <xdr:sp macro="" textlink="">
      <xdr:nvSpPr>
        <xdr:cNvPr id="350" name="楕円 349">
          <a:extLst>
            <a:ext uri="{FF2B5EF4-FFF2-40B4-BE49-F238E27FC236}">
              <a16:creationId xmlns:a16="http://schemas.microsoft.com/office/drawing/2014/main" id="{5D3C72B2-5587-4314-83E5-598D324CEAC9}"/>
            </a:ext>
          </a:extLst>
        </xdr:cNvPr>
        <xdr:cNvSpPr/>
      </xdr:nvSpPr>
      <xdr:spPr>
        <a:xfrm>
          <a:off x="13652500" y="97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45720</xdr:rowOff>
    </xdr:from>
    <xdr:to>
      <xdr:col>76</xdr:col>
      <xdr:colOff>114300</xdr:colOff>
      <xdr:row>57</xdr:row>
      <xdr:rowOff>77724</xdr:rowOff>
    </xdr:to>
    <xdr:cxnSp macro="">
      <xdr:nvCxnSpPr>
        <xdr:cNvPr id="351" name="直線コネクタ 350">
          <a:extLst>
            <a:ext uri="{FF2B5EF4-FFF2-40B4-BE49-F238E27FC236}">
              <a16:creationId xmlns:a16="http://schemas.microsoft.com/office/drawing/2014/main" id="{11B14C98-F2B3-4D7C-B0B1-9C78EC1899B5}"/>
            </a:ext>
          </a:extLst>
        </xdr:cNvPr>
        <xdr:cNvCxnSpPr/>
      </xdr:nvCxnSpPr>
      <xdr:spPr>
        <a:xfrm>
          <a:off x="13703300" y="981837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122936</xdr:rowOff>
    </xdr:from>
    <xdr:to>
      <xdr:col>67</xdr:col>
      <xdr:colOff>101600</xdr:colOff>
      <xdr:row>57</xdr:row>
      <xdr:rowOff>53086</xdr:rowOff>
    </xdr:to>
    <xdr:sp macro="" textlink="">
      <xdr:nvSpPr>
        <xdr:cNvPr id="352" name="楕円 351">
          <a:extLst>
            <a:ext uri="{FF2B5EF4-FFF2-40B4-BE49-F238E27FC236}">
              <a16:creationId xmlns:a16="http://schemas.microsoft.com/office/drawing/2014/main" id="{F143332C-721A-4CF6-9400-CA903E46C91C}"/>
            </a:ext>
          </a:extLst>
        </xdr:cNvPr>
        <xdr:cNvSpPr/>
      </xdr:nvSpPr>
      <xdr:spPr>
        <a:xfrm>
          <a:off x="12763500" y="9724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2286</xdr:rowOff>
    </xdr:from>
    <xdr:to>
      <xdr:col>71</xdr:col>
      <xdr:colOff>177800</xdr:colOff>
      <xdr:row>57</xdr:row>
      <xdr:rowOff>45720</xdr:rowOff>
    </xdr:to>
    <xdr:cxnSp macro="">
      <xdr:nvCxnSpPr>
        <xdr:cNvPr id="353" name="直線コネクタ 352">
          <a:extLst>
            <a:ext uri="{FF2B5EF4-FFF2-40B4-BE49-F238E27FC236}">
              <a16:creationId xmlns:a16="http://schemas.microsoft.com/office/drawing/2014/main" id="{21B96D66-8772-475B-8A99-F79E133608C9}"/>
            </a:ext>
          </a:extLst>
        </xdr:cNvPr>
        <xdr:cNvCxnSpPr/>
      </xdr:nvCxnSpPr>
      <xdr:spPr>
        <a:xfrm>
          <a:off x="12814300" y="977493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78503</xdr:rowOff>
    </xdr:from>
    <xdr:ext cx="405111" cy="259045"/>
    <xdr:sp macro="" textlink="">
      <xdr:nvSpPr>
        <xdr:cNvPr id="354" name="n_1aveValue【保健センター・保健所】&#10;有形固定資産減価償却率">
          <a:extLst>
            <a:ext uri="{FF2B5EF4-FFF2-40B4-BE49-F238E27FC236}">
              <a16:creationId xmlns:a16="http://schemas.microsoft.com/office/drawing/2014/main" id="{5856386A-7A2D-4F82-A1F3-E3BDF95998EB}"/>
            </a:ext>
          </a:extLst>
        </xdr:cNvPr>
        <xdr:cNvSpPr txBox="1"/>
      </xdr:nvSpPr>
      <xdr:spPr>
        <a:xfrm>
          <a:off x="15266044" y="10022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14495</xdr:rowOff>
    </xdr:from>
    <xdr:ext cx="405111" cy="259045"/>
    <xdr:sp macro="" textlink="">
      <xdr:nvSpPr>
        <xdr:cNvPr id="355" name="n_2aveValue【保健センター・保健所】&#10;有形固定資産減価償却率">
          <a:extLst>
            <a:ext uri="{FF2B5EF4-FFF2-40B4-BE49-F238E27FC236}">
              <a16:creationId xmlns:a16="http://schemas.microsoft.com/office/drawing/2014/main" id="{CFBD26E5-2869-47E7-BB36-B273CF3ABD85}"/>
            </a:ext>
          </a:extLst>
        </xdr:cNvPr>
        <xdr:cNvSpPr txBox="1"/>
      </xdr:nvSpPr>
      <xdr:spPr>
        <a:xfrm>
          <a:off x="14389744" y="9958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142511</xdr:rowOff>
    </xdr:from>
    <xdr:ext cx="405111" cy="259045"/>
    <xdr:sp macro="" textlink="">
      <xdr:nvSpPr>
        <xdr:cNvPr id="356" name="n_3aveValue【保健センター・保健所】&#10;有形固定資産減価償却率">
          <a:extLst>
            <a:ext uri="{FF2B5EF4-FFF2-40B4-BE49-F238E27FC236}">
              <a16:creationId xmlns:a16="http://schemas.microsoft.com/office/drawing/2014/main" id="{E1A27731-483B-4E07-871B-5272E8421B57}"/>
            </a:ext>
          </a:extLst>
        </xdr:cNvPr>
        <xdr:cNvSpPr txBox="1"/>
      </xdr:nvSpPr>
      <xdr:spPr>
        <a:xfrm>
          <a:off x="13500744" y="991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169943</xdr:rowOff>
    </xdr:from>
    <xdr:ext cx="405111" cy="259045"/>
    <xdr:sp macro="" textlink="">
      <xdr:nvSpPr>
        <xdr:cNvPr id="357" name="n_4aveValue【保健センター・保健所】&#10;有形固定資産減価償却率">
          <a:extLst>
            <a:ext uri="{FF2B5EF4-FFF2-40B4-BE49-F238E27FC236}">
              <a16:creationId xmlns:a16="http://schemas.microsoft.com/office/drawing/2014/main" id="{3AEB3E86-C2AA-4694-AED5-F76D9FDE6A5E}"/>
            </a:ext>
          </a:extLst>
        </xdr:cNvPr>
        <xdr:cNvSpPr txBox="1"/>
      </xdr:nvSpPr>
      <xdr:spPr>
        <a:xfrm>
          <a:off x="12611744" y="9942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12463</xdr:rowOff>
    </xdr:from>
    <xdr:ext cx="405111" cy="259045"/>
    <xdr:sp macro="" textlink="">
      <xdr:nvSpPr>
        <xdr:cNvPr id="358" name="n_1mainValue【保健センター・保健所】&#10;有形固定資産減価償却率">
          <a:extLst>
            <a:ext uri="{FF2B5EF4-FFF2-40B4-BE49-F238E27FC236}">
              <a16:creationId xmlns:a16="http://schemas.microsoft.com/office/drawing/2014/main" id="{2EA3AC02-3649-4B6E-B745-B945CC4827B9}"/>
            </a:ext>
          </a:extLst>
        </xdr:cNvPr>
        <xdr:cNvSpPr txBox="1"/>
      </xdr:nvSpPr>
      <xdr:spPr>
        <a:xfrm>
          <a:off x="15266044" y="961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145051</xdr:rowOff>
    </xdr:from>
    <xdr:ext cx="405111" cy="259045"/>
    <xdr:sp macro="" textlink="">
      <xdr:nvSpPr>
        <xdr:cNvPr id="359" name="n_2mainValue【保健センター・保健所】&#10;有形固定資産減価償却率">
          <a:extLst>
            <a:ext uri="{FF2B5EF4-FFF2-40B4-BE49-F238E27FC236}">
              <a16:creationId xmlns:a16="http://schemas.microsoft.com/office/drawing/2014/main" id="{E98FC51B-36FC-449C-BCA9-FE737CEC6203}"/>
            </a:ext>
          </a:extLst>
        </xdr:cNvPr>
        <xdr:cNvSpPr txBox="1"/>
      </xdr:nvSpPr>
      <xdr:spPr>
        <a:xfrm>
          <a:off x="14389744" y="957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113047</xdr:rowOff>
    </xdr:from>
    <xdr:ext cx="405111" cy="259045"/>
    <xdr:sp macro="" textlink="">
      <xdr:nvSpPr>
        <xdr:cNvPr id="360" name="n_3mainValue【保健センター・保健所】&#10;有形固定資産減価償却率">
          <a:extLst>
            <a:ext uri="{FF2B5EF4-FFF2-40B4-BE49-F238E27FC236}">
              <a16:creationId xmlns:a16="http://schemas.microsoft.com/office/drawing/2014/main" id="{C00842A0-EC30-48CB-A0B8-42F7AAA63DBE}"/>
            </a:ext>
          </a:extLst>
        </xdr:cNvPr>
        <xdr:cNvSpPr txBox="1"/>
      </xdr:nvSpPr>
      <xdr:spPr>
        <a:xfrm>
          <a:off x="13500744" y="954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69613</xdr:rowOff>
    </xdr:from>
    <xdr:ext cx="405111" cy="259045"/>
    <xdr:sp macro="" textlink="">
      <xdr:nvSpPr>
        <xdr:cNvPr id="361" name="n_4mainValue【保健センター・保健所】&#10;有形固定資産減価償却率">
          <a:extLst>
            <a:ext uri="{FF2B5EF4-FFF2-40B4-BE49-F238E27FC236}">
              <a16:creationId xmlns:a16="http://schemas.microsoft.com/office/drawing/2014/main" id="{3214A862-BE15-495A-A0C4-AF3DFA158864}"/>
            </a:ext>
          </a:extLst>
        </xdr:cNvPr>
        <xdr:cNvSpPr txBox="1"/>
      </xdr:nvSpPr>
      <xdr:spPr>
        <a:xfrm>
          <a:off x="12611744" y="949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2" name="正方形/長方形 361">
          <a:extLst>
            <a:ext uri="{FF2B5EF4-FFF2-40B4-BE49-F238E27FC236}">
              <a16:creationId xmlns:a16="http://schemas.microsoft.com/office/drawing/2014/main" id="{0C7E46EA-7B5F-4B87-A22C-A335B393DAC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3" name="正方形/長方形 362">
          <a:extLst>
            <a:ext uri="{FF2B5EF4-FFF2-40B4-BE49-F238E27FC236}">
              <a16:creationId xmlns:a16="http://schemas.microsoft.com/office/drawing/2014/main" id="{B4F69631-9439-4D80-B95C-8C76D5F9CAC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4" name="正方形/長方形 363">
          <a:extLst>
            <a:ext uri="{FF2B5EF4-FFF2-40B4-BE49-F238E27FC236}">
              <a16:creationId xmlns:a16="http://schemas.microsoft.com/office/drawing/2014/main" id="{44D7170A-6202-4BD0-AF20-D1160C59807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5" name="正方形/長方形 364">
          <a:extLst>
            <a:ext uri="{FF2B5EF4-FFF2-40B4-BE49-F238E27FC236}">
              <a16:creationId xmlns:a16="http://schemas.microsoft.com/office/drawing/2014/main" id="{358E406A-B5D2-48D1-B41F-7C43D0879B2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66" name="正方形/長方形 365">
          <a:extLst>
            <a:ext uri="{FF2B5EF4-FFF2-40B4-BE49-F238E27FC236}">
              <a16:creationId xmlns:a16="http://schemas.microsoft.com/office/drawing/2014/main" id="{47E9CFFE-3EF2-425E-BCE3-55AD067DF51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67" name="正方形/長方形 366">
          <a:extLst>
            <a:ext uri="{FF2B5EF4-FFF2-40B4-BE49-F238E27FC236}">
              <a16:creationId xmlns:a16="http://schemas.microsoft.com/office/drawing/2014/main" id="{07CFAD75-B7EC-4297-8B11-77617777418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68" name="正方形/長方形 367">
          <a:extLst>
            <a:ext uri="{FF2B5EF4-FFF2-40B4-BE49-F238E27FC236}">
              <a16:creationId xmlns:a16="http://schemas.microsoft.com/office/drawing/2014/main" id="{02EF9497-0A60-4CDA-860A-A68DC604C2B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69" name="正方形/長方形 368">
          <a:extLst>
            <a:ext uri="{FF2B5EF4-FFF2-40B4-BE49-F238E27FC236}">
              <a16:creationId xmlns:a16="http://schemas.microsoft.com/office/drawing/2014/main" id="{6A83636A-AF10-4846-AE65-9C9FCA2144B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0" name="テキスト ボックス 369">
          <a:extLst>
            <a:ext uri="{FF2B5EF4-FFF2-40B4-BE49-F238E27FC236}">
              <a16:creationId xmlns:a16="http://schemas.microsoft.com/office/drawing/2014/main" id="{CF88A3EE-99C3-409B-8EB6-48E9C0F3174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1" name="直線コネクタ 370">
          <a:extLst>
            <a:ext uri="{FF2B5EF4-FFF2-40B4-BE49-F238E27FC236}">
              <a16:creationId xmlns:a16="http://schemas.microsoft.com/office/drawing/2014/main" id="{BABD46B5-A5D1-48E6-9DA4-8DCF0EC29FA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372" name="直線コネクタ 371">
          <a:extLst>
            <a:ext uri="{FF2B5EF4-FFF2-40B4-BE49-F238E27FC236}">
              <a16:creationId xmlns:a16="http://schemas.microsoft.com/office/drawing/2014/main" id="{56BEF739-5B28-4B61-B431-6526D90330A5}"/>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373" name="テキスト ボックス 372">
          <a:extLst>
            <a:ext uri="{FF2B5EF4-FFF2-40B4-BE49-F238E27FC236}">
              <a16:creationId xmlns:a16="http://schemas.microsoft.com/office/drawing/2014/main" id="{9BB596CA-4BDF-4FCE-9445-92304AC404F7}"/>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374" name="直線コネクタ 373">
          <a:extLst>
            <a:ext uri="{FF2B5EF4-FFF2-40B4-BE49-F238E27FC236}">
              <a16:creationId xmlns:a16="http://schemas.microsoft.com/office/drawing/2014/main" id="{FF47B259-4068-4CEE-A0CB-C54C87DFC704}"/>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375" name="テキスト ボックス 374">
          <a:extLst>
            <a:ext uri="{FF2B5EF4-FFF2-40B4-BE49-F238E27FC236}">
              <a16:creationId xmlns:a16="http://schemas.microsoft.com/office/drawing/2014/main" id="{AB0100D5-1BD4-489C-B4B2-2C2483B85A1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376" name="直線コネクタ 375">
          <a:extLst>
            <a:ext uri="{FF2B5EF4-FFF2-40B4-BE49-F238E27FC236}">
              <a16:creationId xmlns:a16="http://schemas.microsoft.com/office/drawing/2014/main" id="{CE8CE5C4-CC10-42B3-A1F0-829929D52ACD}"/>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377" name="テキスト ボックス 376">
          <a:extLst>
            <a:ext uri="{FF2B5EF4-FFF2-40B4-BE49-F238E27FC236}">
              <a16:creationId xmlns:a16="http://schemas.microsoft.com/office/drawing/2014/main" id="{D6671B78-455E-4EFA-AF65-9FB250F2FEE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378" name="直線コネクタ 377">
          <a:extLst>
            <a:ext uri="{FF2B5EF4-FFF2-40B4-BE49-F238E27FC236}">
              <a16:creationId xmlns:a16="http://schemas.microsoft.com/office/drawing/2014/main" id="{9A5FCA09-C8BB-4BFB-AF2C-B8BB055ECF3E}"/>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379" name="テキスト ボックス 378">
          <a:extLst>
            <a:ext uri="{FF2B5EF4-FFF2-40B4-BE49-F238E27FC236}">
              <a16:creationId xmlns:a16="http://schemas.microsoft.com/office/drawing/2014/main" id="{F2E6AE47-2176-44EB-8ED1-4392AFB393AB}"/>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380" name="直線コネクタ 379">
          <a:extLst>
            <a:ext uri="{FF2B5EF4-FFF2-40B4-BE49-F238E27FC236}">
              <a16:creationId xmlns:a16="http://schemas.microsoft.com/office/drawing/2014/main" id="{AC9BD02D-9FBA-4BCF-A7B8-B780CD6588DF}"/>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381" name="テキスト ボックス 380">
          <a:extLst>
            <a:ext uri="{FF2B5EF4-FFF2-40B4-BE49-F238E27FC236}">
              <a16:creationId xmlns:a16="http://schemas.microsoft.com/office/drawing/2014/main" id="{2B90104C-48C9-4DFB-863F-564D7859FE65}"/>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382" name="直線コネクタ 381">
          <a:extLst>
            <a:ext uri="{FF2B5EF4-FFF2-40B4-BE49-F238E27FC236}">
              <a16:creationId xmlns:a16="http://schemas.microsoft.com/office/drawing/2014/main" id="{3A55C525-E88B-4291-AFF0-D50473CDBE49}"/>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383" name="テキスト ボックス 382">
          <a:extLst>
            <a:ext uri="{FF2B5EF4-FFF2-40B4-BE49-F238E27FC236}">
              <a16:creationId xmlns:a16="http://schemas.microsoft.com/office/drawing/2014/main" id="{3C5882D0-A6B9-4B1A-ADB4-70C7E0397C52}"/>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4" name="直線コネクタ 383">
          <a:extLst>
            <a:ext uri="{FF2B5EF4-FFF2-40B4-BE49-F238E27FC236}">
              <a16:creationId xmlns:a16="http://schemas.microsoft.com/office/drawing/2014/main" id="{EC26EEFB-B84C-41B3-BB5D-19ED2840D45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5" name="テキスト ボックス 384">
          <a:extLst>
            <a:ext uri="{FF2B5EF4-FFF2-40B4-BE49-F238E27FC236}">
              <a16:creationId xmlns:a16="http://schemas.microsoft.com/office/drawing/2014/main" id="{6B73D1FE-2610-463F-A4BC-DFADB57D6D6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6" name="【保健センター・保健所】&#10;一人当たり面積グラフ枠">
          <a:extLst>
            <a:ext uri="{FF2B5EF4-FFF2-40B4-BE49-F238E27FC236}">
              <a16:creationId xmlns:a16="http://schemas.microsoft.com/office/drawing/2014/main" id="{C02A52DB-5EBA-499D-A4C0-5BE0E87D58A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xdr:rowOff>
    </xdr:from>
    <xdr:to>
      <xdr:col>116</xdr:col>
      <xdr:colOff>62864</xdr:colOff>
      <xdr:row>64</xdr:row>
      <xdr:rowOff>62049</xdr:rowOff>
    </xdr:to>
    <xdr:cxnSp macro="">
      <xdr:nvCxnSpPr>
        <xdr:cNvPr id="387" name="直線コネクタ 386">
          <a:extLst>
            <a:ext uri="{FF2B5EF4-FFF2-40B4-BE49-F238E27FC236}">
              <a16:creationId xmlns:a16="http://schemas.microsoft.com/office/drawing/2014/main" id="{66D36B72-DE35-4301-B3C5-8AFBD29A0312}"/>
            </a:ext>
          </a:extLst>
        </xdr:cNvPr>
        <xdr:cNvCxnSpPr/>
      </xdr:nvCxnSpPr>
      <xdr:spPr>
        <a:xfrm flipV="1">
          <a:off x="22160864" y="9446078"/>
          <a:ext cx="0" cy="1588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65876</xdr:rowOff>
    </xdr:from>
    <xdr:ext cx="469744" cy="259045"/>
    <xdr:sp macro="" textlink="">
      <xdr:nvSpPr>
        <xdr:cNvPr id="388" name="【保健センター・保健所】&#10;一人当たり面積最小値テキスト">
          <a:extLst>
            <a:ext uri="{FF2B5EF4-FFF2-40B4-BE49-F238E27FC236}">
              <a16:creationId xmlns:a16="http://schemas.microsoft.com/office/drawing/2014/main" id="{3DF57A60-2F6F-4A89-9EDA-4DD0966993DF}"/>
            </a:ext>
          </a:extLst>
        </xdr:cNvPr>
        <xdr:cNvSpPr txBox="1"/>
      </xdr:nvSpPr>
      <xdr:spPr>
        <a:xfrm>
          <a:off x="22199600" y="11038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62049</xdr:rowOff>
    </xdr:from>
    <xdr:to>
      <xdr:col>116</xdr:col>
      <xdr:colOff>152400</xdr:colOff>
      <xdr:row>64</xdr:row>
      <xdr:rowOff>62049</xdr:rowOff>
    </xdr:to>
    <xdr:cxnSp macro="">
      <xdr:nvCxnSpPr>
        <xdr:cNvPr id="389" name="直線コネクタ 388">
          <a:extLst>
            <a:ext uri="{FF2B5EF4-FFF2-40B4-BE49-F238E27FC236}">
              <a16:creationId xmlns:a16="http://schemas.microsoft.com/office/drawing/2014/main" id="{55614C81-4DBB-42BC-A17D-DC741672A788}"/>
            </a:ext>
          </a:extLst>
        </xdr:cNvPr>
        <xdr:cNvCxnSpPr/>
      </xdr:nvCxnSpPr>
      <xdr:spPr>
        <a:xfrm>
          <a:off x="22072600" y="1103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134455</xdr:rowOff>
    </xdr:from>
    <xdr:ext cx="469744" cy="259045"/>
    <xdr:sp macro="" textlink="">
      <xdr:nvSpPr>
        <xdr:cNvPr id="390" name="【保健センター・保健所】&#10;一人当たり面積最大値テキスト">
          <a:extLst>
            <a:ext uri="{FF2B5EF4-FFF2-40B4-BE49-F238E27FC236}">
              <a16:creationId xmlns:a16="http://schemas.microsoft.com/office/drawing/2014/main" id="{FB8F02D9-9EC6-4C44-BE0C-87DFD297B740}"/>
            </a:ext>
          </a:extLst>
        </xdr:cNvPr>
        <xdr:cNvSpPr txBox="1"/>
      </xdr:nvSpPr>
      <xdr:spPr>
        <a:xfrm>
          <a:off x="22199600" y="9221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xdr:rowOff>
    </xdr:from>
    <xdr:to>
      <xdr:col>116</xdr:col>
      <xdr:colOff>152400</xdr:colOff>
      <xdr:row>55</xdr:row>
      <xdr:rowOff>16328</xdr:rowOff>
    </xdr:to>
    <xdr:cxnSp macro="">
      <xdr:nvCxnSpPr>
        <xdr:cNvPr id="391" name="直線コネクタ 390">
          <a:extLst>
            <a:ext uri="{FF2B5EF4-FFF2-40B4-BE49-F238E27FC236}">
              <a16:creationId xmlns:a16="http://schemas.microsoft.com/office/drawing/2014/main" id="{EA42F857-9520-45F0-A4A3-26E04AF079E0}"/>
            </a:ext>
          </a:extLst>
        </xdr:cNvPr>
        <xdr:cNvCxnSpPr/>
      </xdr:nvCxnSpPr>
      <xdr:spPr>
        <a:xfrm>
          <a:off x="22072600" y="944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113773</xdr:rowOff>
    </xdr:from>
    <xdr:ext cx="469744" cy="259045"/>
    <xdr:sp macro="" textlink="">
      <xdr:nvSpPr>
        <xdr:cNvPr id="392" name="【保健センター・保健所】&#10;一人当たり面積平均値テキスト">
          <a:extLst>
            <a:ext uri="{FF2B5EF4-FFF2-40B4-BE49-F238E27FC236}">
              <a16:creationId xmlns:a16="http://schemas.microsoft.com/office/drawing/2014/main" id="{B5E5D2D1-78C4-418D-B9DF-7273A1C058AD}"/>
            </a:ext>
          </a:extLst>
        </xdr:cNvPr>
        <xdr:cNvSpPr txBox="1"/>
      </xdr:nvSpPr>
      <xdr:spPr>
        <a:xfrm>
          <a:off x="22199600" y="107436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135346</xdr:rowOff>
    </xdr:from>
    <xdr:to>
      <xdr:col>116</xdr:col>
      <xdr:colOff>114300</xdr:colOff>
      <xdr:row>63</xdr:row>
      <xdr:rowOff>65496</xdr:rowOff>
    </xdr:to>
    <xdr:sp macro="" textlink="">
      <xdr:nvSpPr>
        <xdr:cNvPr id="393" name="フローチャート: 判断 392">
          <a:extLst>
            <a:ext uri="{FF2B5EF4-FFF2-40B4-BE49-F238E27FC236}">
              <a16:creationId xmlns:a16="http://schemas.microsoft.com/office/drawing/2014/main" id="{B10AE923-7E60-42EA-A72E-9C0B6B40319A}"/>
            </a:ext>
          </a:extLst>
        </xdr:cNvPr>
        <xdr:cNvSpPr/>
      </xdr:nvSpPr>
      <xdr:spPr>
        <a:xfrm>
          <a:off x="22110700" y="1076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22678</xdr:rowOff>
    </xdr:from>
    <xdr:to>
      <xdr:col>112</xdr:col>
      <xdr:colOff>38100</xdr:colOff>
      <xdr:row>63</xdr:row>
      <xdr:rowOff>124278</xdr:rowOff>
    </xdr:to>
    <xdr:sp macro="" textlink="">
      <xdr:nvSpPr>
        <xdr:cNvPr id="394" name="フローチャート: 判断 393">
          <a:extLst>
            <a:ext uri="{FF2B5EF4-FFF2-40B4-BE49-F238E27FC236}">
              <a16:creationId xmlns:a16="http://schemas.microsoft.com/office/drawing/2014/main" id="{725F865F-2DCE-40AB-A0D6-96B18AD749AE}"/>
            </a:ext>
          </a:extLst>
        </xdr:cNvPr>
        <xdr:cNvSpPr/>
      </xdr:nvSpPr>
      <xdr:spPr>
        <a:xfrm>
          <a:off x="21272500" y="1082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11249</xdr:rowOff>
    </xdr:from>
    <xdr:to>
      <xdr:col>107</xdr:col>
      <xdr:colOff>101600</xdr:colOff>
      <xdr:row>63</xdr:row>
      <xdr:rowOff>112849</xdr:rowOff>
    </xdr:to>
    <xdr:sp macro="" textlink="">
      <xdr:nvSpPr>
        <xdr:cNvPr id="395" name="フローチャート: 判断 394">
          <a:extLst>
            <a:ext uri="{FF2B5EF4-FFF2-40B4-BE49-F238E27FC236}">
              <a16:creationId xmlns:a16="http://schemas.microsoft.com/office/drawing/2014/main" id="{7E35812C-B0C6-49CF-9CE0-3DD22164F63D}"/>
            </a:ext>
          </a:extLst>
        </xdr:cNvPr>
        <xdr:cNvSpPr/>
      </xdr:nvSpPr>
      <xdr:spPr>
        <a:xfrm>
          <a:off x="20383500" y="1081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22678</xdr:rowOff>
    </xdr:from>
    <xdr:to>
      <xdr:col>102</xdr:col>
      <xdr:colOff>165100</xdr:colOff>
      <xdr:row>63</xdr:row>
      <xdr:rowOff>124278</xdr:rowOff>
    </xdr:to>
    <xdr:sp macro="" textlink="">
      <xdr:nvSpPr>
        <xdr:cNvPr id="396" name="フローチャート: 判断 395">
          <a:extLst>
            <a:ext uri="{FF2B5EF4-FFF2-40B4-BE49-F238E27FC236}">
              <a16:creationId xmlns:a16="http://schemas.microsoft.com/office/drawing/2014/main" id="{7BE6B93E-FE6E-4568-8A95-A26148CAFFE2}"/>
            </a:ext>
          </a:extLst>
        </xdr:cNvPr>
        <xdr:cNvSpPr/>
      </xdr:nvSpPr>
      <xdr:spPr>
        <a:xfrm>
          <a:off x="19494500" y="1082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74930</xdr:rowOff>
    </xdr:from>
    <xdr:to>
      <xdr:col>98</xdr:col>
      <xdr:colOff>38100</xdr:colOff>
      <xdr:row>64</xdr:row>
      <xdr:rowOff>5080</xdr:rowOff>
    </xdr:to>
    <xdr:sp macro="" textlink="">
      <xdr:nvSpPr>
        <xdr:cNvPr id="397" name="フローチャート: 判断 396">
          <a:extLst>
            <a:ext uri="{FF2B5EF4-FFF2-40B4-BE49-F238E27FC236}">
              <a16:creationId xmlns:a16="http://schemas.microsoft.com/office/drawing/2014/main" id="{CB0314E0-8A40-4D61-B935-F42D740F40CA}"/>
            </a:ext>
          </a:extLst>
        </xdr:cNvPr>
        <xdr:cNvSpPr/>
      </xdr:nvSpPr>
      <xdr:spPr>
        <a:xfrm>
          <a:off x="18605500" y="1087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8" name="テキスト ボックス 397">
          <a:extLst>
            <a:ext uri="{FF2B5EF4-FFF2-40B4-BE49-F238E27FC236}">
              <a16:creationId xmlns:a16="http://schemas.microsoft.com/office/drawing/2014/main" id="{43BDE150-40D4-4978-B51D-CAB8B5D3B7E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99" name="テキスト ボックス 398">
          <a:extLst>
            <a:ext uri="{FF2B5EF4-FFF2-40B4-BE49-F238E27FC236}">
              <a16:creationId xmlns:a16="http://schemas.microsoft.com/office/drawing/2014/main" id="{8B2869B0-DF6D-430F-8099-67EACEEA26A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21E076F8-3F8E-4AEC-A0BF-F7B80EEBDA2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A595F1FD-4158-4CBE-A9AC-0F0AB9AD97B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54F49703-5C19-43F7-B6C2-46D070461E0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56969</xdr:rowOff>
    </xdr:from>
    <xdr:to>
      <xdr:col>116</xdr:col>
      <xdr:colOff>114300</xdr:colOff>
      <xdr:row>61</xdr:row>
      <xdr:rowOff>158569</xdr:rowOff>
    </xdr:to>
    <xdr:sp macro="" textlink="">
      <xdr:nvSpPr>
        <xdr:cNvPr id="403" name="楕円 402">
          <a:extLst>
            <a:ext uri="{FF2B5EF4-FFF2-40B4-BE49-F238E27FC236}">
              <a16:creationId xmlns:a16="http://schemas.microsoft.com/office/drawing/2014/main" id="{D42861C1-C9E5-42C2-8040-4521C91BE818}"/>
            </a:ext>
          </a:extLst>
        </xdr:cNvPr>
        <xdr:cNvSpPr/>
      </xdr:nvSpPr>
      <xdr:spPr>
        <a:xfrm>
          <a:off x="22110700" y="1051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79846</xdr:rowOff>
    </xdr:from>
    <xdr:ext cx="469744" cy="259045"/>
    <xdr:sp macro="" textlink="">
      <xdr:nvSpPr>
        <xdr:cNvPr id="404" name="【保健センター・保健所】&#10;一人当たり面積該当値テキスト">
          <a:extLst>
            <a:ext uri="{FF2B5EF4-FFF2-40B4-BE49-F238E27FC236}">
              <a16:creationId xmlns:a16="http://schemas.microsoft.com/office/drawing/2014/main" id="{CB60CB2A-45DA-459B-A4C7-C0245FFCF929}"/>
            </a:ext>
          </a:extLst>
        </xdr:cNvPr>
        <xdr:cNvSpPr txBox="1"/>
      </xdr:nvSpPr>
      <xdr:spPr>
        <a:xfrm>
          <a:off x="22199600" y="10366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66766</xdr:rowOff>
    </xdr:from>
    <xdr:to>
      <xdr:col>112</xdr:col>
      <xdr:colOff>38100</xdr:colOff>
      <xdr:row>61</xdr:row>
      <xdr:rowOff>168366</xdr:rowOff>
    </xdr:to>
    <xdr:sp macro="" textlink="">
      <xdr:nvSpPr>
        <xdr:cNvPr id="405" name="楕円 404">
          <a:extLst>
            <a:ext uri="{FF2B5EF4-FFF2-40B4-BE49-F238E27FC236}">
              <a16:creationId xmlns:a16="http://schemas.microsoft.com/office/drawing/2014/main" id="{5AF86BA2-02F1-4B5C-8B81-5327ECBA4913}"/>
            </a:ext>
          </a:extLst>
        </xdr:cNvPr>
        <xdr:cNvSpPr/>
      </xdr:nvSpPr>
      <xdr:spPr>
        <a:xfrm>
          <a:off x="21272500" y="1052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107769</xdr:rowOff>
    </xdr:from>
    <xdr:to>
      <xdr:col>116</xdr:col>
      <xdr:colOff>63500</xdr:colOff>
      <xdr:row>61</xdr:row>
      <xdr:rowOff>117566</xdr:rowOff>
    </xdr:to>
    <xdr:cxnSp macro="">
      <xdr:nvCxnSpPr>
        <xdr:cNvPr id="406" name="直線コネクタ 405">
          <a:extLst>
            <a:ext uri="{FF2B5EF4-FFF2-40B4-BE49-F238E27FC236}">
              <a16:creationId xmlns:a16="http://schemas.microsoft.com/office/drawing/2014/main" id="{66154D67-2444-49F1-8F08-409122C43ACA}"/>
            </a:ext>
          </a:extLst>
        </xdr:cNvPr>
        <xdr:cNvCxnSpPr/>
      </xdr:nvCxnSpPr>
      <xdr:spPr>
        <a:xfrm flipV="1">
          <a:off x="21323300" y="10566219"/>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92891</xdr:rowOff>
    </xdr:from>
    <xdr:to>
      <xdr:col>107</xdr:col>
      <xdr:colOff>101600</xdr:colOff>
      <xdr:row>59</xdr:row>
      <xdr:rowOff>23041</xdr:rowOff>
    </xdr:to>
    <xdr:sp macro="" textlink="">
      <xdr:nvSpPr>
        <xdr:cNvPr id="407" name="楕円 406">
          <a:extLst>
            <a:ext uri="{FF2B5EF4-FFF2-40B4-BE49-F238E27FC236}">
              <a16:creationId xmlns:a16="http://schemas.microsoft.com/office/drawing/2014/main" id="{53D831D4-BAD1-44FB-A520-7A0B2662ADA0}"/>
            </a:ext>
          </a:extLst>
        </xdr:cNvPr>
        <xdr:cNvSpPr/>
      </xdr:nvSpPr>
      <xdr:spPr>
        <a:xfrm>
          <a:off x="20383500" y="1003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143691</xdr:rowOff>
    </xdr:from>
    <xdr:to>
      <xdr:col>111</xdr:col>
      <xdr:colOff>177800</xdr:colOff>
      <xdr:row>61</xdr:row>
      <xdr:rowOff>117566</xdr:rowOff>
    </xdr:to>
    <xdr:cxnSp macro="">
      <xdr:nvCxnSpPr>
        <xdr:cNvPr id="408" name="直線コネクタ 407">
          <a:extLst>
            <a:ext uri="{FF2B5EF4-FFF2-40B4-BE49-F238E27FC236}">
              <a16:creationId xmlns:a16="http://schemas.microsoft.com/office/drawing/2014/main" id="{EAB7CDCA-3015-41FD-AE94-6E45A41DAE11}"/>
            </a:ext>
          </a:extLst>
        </xdr:cNvPr>
        <xdr:cNvCxnSpPr/>
      </xdr:nvCxnSpPr>
      <xdr:spPr>
        <a:xfrm>
          <a:off x="20434300" y="10087791"/>
          <a:ext cx="889000" cy="488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114119</xdr:rowOff>
    </xdr:from>
    <xdr:to>
      <xdr:col>102</xdr:col>
      <xdr:colOff>165100</xdr:colOff>
      <xdr:row>59</xdr:row>
      <xdr:rowOff>44269</xdr:rowOff>
    </xdr:to>
    <xdr:sp macro="" textlink="">
      <xdr:nvSpPr>
        <xdr:cNvPr id="409" name="楕円 408">
          <a:extLst>
            <a:ext uri="{FF2B5EF4-FFF2-40B4-BE49-F238E27FC236}">
              <a16:creationId xmlns:a16="http://schemas.microsoft.com/office/drawing/2014/main" id="{6CC62558-B1B8-4502-8131-1348B9289C10}"/>
            </a:ext>
          </a:extLst>
        </xdr:cNvPr>
        <xdr:cNvSpPr/>
      </xdr:nvSpPr>
      <xdr:spPr>
        <a:xfrm>
          <a:off x="19494500" y="1005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143691</xdr:rowOff>
    </xdr:from>
    <xdr:to>
      <xdr:col>107</xdr:col>
      <xdr:colOff>50800</xdr:colOff>
      <xdr:row>58</xdr:row>
      <xdr:rowOff>164919</xdr:rowOff>
    </xdr:to>
    <xdr:cxnSp macro="">
      <xdr:nvCxnSpPr>
        <xdr:cNvPr id="410" name="直線コネクタ 409">
          <a:extLst>
            <a:ext uri="{FF2B5EF4-FFF2-40B4-BE49-F238E27FC236}">
              <a16:creationId xmlns:a16="http://schemas.microsoft.com/office/drawing/2014/main" id="{2E5EDF31-405F-43BA-B59B-3233F04E998B}"/>
            </a:ext>
          </a:extLst>
        </xdr:cNvPr>
        <xdr:cNvCxnSpPr/>
      </xdr:nvCxnSpPr>
      <xdr:spPr>
        <a:xfrm flipV="1">
          <a:off x="19545300" y="10087791"/>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135346</xdr:rowOff>
    </xdr:from>
    <xdr:to>
      <xdr:col>98</xdr:col>
      <xdr:colOff>38100</xdr:colOff>
      <xdr:row>59</xdr:row>
      <xdr:rowOff>65496</xdr:rowOff>
    </xdr:to>
    <xdr:sp macro="" textlink="">
      <xdr:nvSpPr>
        <xdr:cNvPr id="411" name="楕円 410">
          <a:extLst>
            <a:ext uri="{FF2B5EF4-FFF2-40B4-BE49-F238E27FC236}">
              <a16:creationId xmlns:a16="http://schemas.microsoft.com/office/drawing/2014/main" id="{C3645E67-CC1D-4ECC-9D7D-E1ECCC1D1721}"/>
            </a:ext>
          </a:extLst>
        </xdr:cNvPr>
        <xdr:cNvSpPr/>
      </xdr:nvSpPr>
      <xdr:spPr>
        <a:xfrm>
          <a:off x="18605500" y="1007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164919</xdr:rowOff>
    </xdr:from>
    <xdr:to>
      <xdr:col>102</xdr:col>
      <xdr:colOff>114300</xdr:colOff>
      <xdr:row>59</xdr:row>
      <xdr:rowOff>14696</xdr:rowOff>
    </xdr:to>
    <xdr:cxnSp macro="">
      <xdr:nvCxnSpPr>
        <xdr:cNvPr id="412" name="直線コネクタ 411">
          <a:extLst>
            <a:ext uri="{FF2B5EF4-FFF2-40B4-BE49-F238E27FC236}">
              <a16:creationId xmlns:a16="http://schemas.microsoft.com/office/drawing/2014/main" id="{E84D6E0A-F563-4CB4-8D8E-B9E83088F87F}"/>
            </a:ext>
          </a:extLst>
        </xdr:cNvPr>
        <xdr:cNvCxnSpPr/>
      </xdr:nvCxnSpPr>
      <xdr:spPr>
        <a:xfrm flipV="1">
          <a:off x="18656300" y="1010901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115405</xdr:rowOff>
    </xdr:from>
    <xdr:ext cx="469744" cy="259045"/>
    <xdr:sp macro="" textlink="">
      <xdr:nvSpPr>
        <xdr:cNvPr id="413" name="n_1aveValue【保健センター・保健所】&#10;一人当たり面積">
          <a:extLst>
            <a:ext uri="{FF2B5EF4-FFF2-40B4-BE49-F238E27FC236}">
              <a16:creationId xmlns:a16="http://schemas.microsoft.com/office/drawing/2014/main" id="{3B3A1D9D-EBD2-4BBD-AF69-378830FAA50E}"/>
            </a:ext>
          </a:extLst>
        </xdr:cNvPr>
        <xdr:cNvSpPr txBox="1"/>
      </xdr:nvSpPr>
      <xdr:spPr>
        <a:xfrm>
          <a:off x="21075727" y="1091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103976</xdr:rowOff>
    </xdr:from>
    <xdr:ext cx="469744" cy="259045"/>
    <xdr:sp macro="" textlink="">
      <xdr:nvSpPr>
        <xdr:cNvPr id="414" name="n_2aveValue【保健センター・保健所】&#10;一人当たり面積">
          <a:extLst>
            <a:ext uri="{FF2B5EF4-FFF2-40B4-BE49-F238E27FC236}">
              <a16:creationId xmlns:a16="http://schemas.microsoft.com/office/drawing/2014/main" id="{641FA5EC-FB1C-4ECD-86A7-7BADE5E21096}"/>
            </a:ext>
          </a:extLst>
        </xdr:cNvPr>
        <xdr:cNvSpPr txBox="1"/>
      </xdr:nvSpPr>
      <xdr:spPr>
        <a:xfrm>
          <a:off x="20199427" y="10905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115405</xdr:rowOff>
    </xdr:from>
    <xdr:ext cx="469744" cy="259045"/>
    <xdr:sp macro="" textlink="">
      <xdr:nvSpPr>
        <xdr:cNvPr id="415" name="n_3aveValue【保健センター・保健所】&#10;一人当たり面積">
          <a:extLst>
            <a:ext uri="{FF2B5EF4-FFF2-40B4-BE49-F238E27FC236}">
              <a16:creationId xmlns:a16="http://schemas.microsoft.com/office/drawing/2014/main" id="{9A7F97F5-C1F5-415E-A386-24E481161870}"/>
            </a:ext>
          </a:extLst>
        </xdr:cNvPr>
        <xdr:cNvSpPr txBox="1"/>
      </xdr:nvSpPr>
      <xdr:spPr>
        <a:xfrm>
          <a:off x="19310427" y="1091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167657</xdr:rowOff>
    </xdr:from>
    <xdr:ext cx="469744" cy="259045"/>
    <xdr:sp macro="" textlink="">
      <xdr:nvSpPr>
        <xdr:cNvPr id="416" name="n_4aveValue【保健センター・保健所】&#10;一人当たり面積">
          <a:extLst>
            <a:ext uri="{FF2B5EF4-FFF2-40B4-BE49-F238E27FC236}">
              <a16:creationId xmlns:a16="http://schemas.microsoft.com/office/drawing/2014/main" id="{1C0674BE-8459-475F-B728-943448AED52C}"/>
            </a:ext>
          </a:extLst>
        </xdr:cNvPr>
        <xdr:cNvSpPr txBox="1"/>
      </xdr:nvSpPr>
      <xdr:spPr>
        <a:xfrm>
          <a:off x="18421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13443</xdr:rowOff>
    </xdr:from>
    <xdr:ext cx="469744" cy="259045"/>
    <xdr:sp macro="" textlink="">
      <xdr:nvSpPr>
        <xdr:cNvPr id="417" name="n_1mainValue【保健センター・保健所】&#10;一人当たり面積">
          <a:extLst>
            <a:ext uri="{FF2B5EF4-FFF2-40B4-BE49-F238E27FC236}">
              <a16:creationId xmlns:a16="http://schemas.microsoft.com/office/drawing/2014/main" id="{05B71891-4931-4EF3-A653-FAC007280379}"/>
            </a:ext>
          </a:extLst>
        </xdr:cNvPr>
        <xdr:cNvSpPr txBox="1"/>
      </xdr:nvSpPr>
      <xdr:spPr>
        <a:xfrm>
          <a:off x="21075727" y="1030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39568</xdr:rowOff>
    </xdr:from>
    <xdr:ext cx="469744" cy="259045"/>
    <xdr:sp macro="" textlink="">
      <xdr:nvSpPr>
        <xdr:cNvPr id="418" name="n_2mainValue【保健センター・保健所】&#10;一人当たり面積">
          <a:extLst>
            <a:ext uri="{FF2B5EF4-FFF2-40B4-BE49-F238E27FC236}">
              <a16:creationId xmlns:a16="http://schemas.microsoft.com/office/drawing/2014/main" id="{B640E0C1-78A8-41C7-8389-F4F0934877DE}"/>
            </a:ext>
          </a:extLst>
        </xdr:cNvPr>
        <xdr:cNvSpPr txBox="1"/>
      </xdr:nvSpPr>
      <xdr:spPr>
        <a:xfrm>
          <a:off x="20199427" y="9812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60796</xdr:rowOff>
    </xdr:from>
    <xdr:ext cx="469744" cy="259045"/>
    <xdr:sp macro="" textlink="">
      <xdr:nvSpPr>
        <xdr:cNvPr id="419" name="n_3mainValue【保健センター・保健所】&#10;一人当たり面積">
          <a:extLst>
            <a:ext uri="{FF2B5EF4-FFF2-40B4-BE49-F238E27FC236}">
              <a16:creationId xmlns:a16="http://schemas.microsoft.com/office/drawing/2014/main" id="{D269EAC8-322D-40B1-BFE7-62DA3590C1AD}"/>
            </a:ext>
          </a:extLst>
        </xdr:cNvPr>
        <xdr:cNvSpPr txBox="1"/>
      </xdr:nvSpPr>
      <xdr:spPr>
        <a:xfrm>
          <a:off x="19310427" y="983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82023</xdr:rowOff>
    </xdr:from>
    <xdr:ext cx="469744" cy="259045"/>
    <xdr:sp macro="" textlink="">
      <xdr:nvSpPr>
        <xdr:cNvPr id="420" name="n_4mainValue【保健センター・保健所】&#10;一人当たり面積">
          <a:extLst>
            <a:ext uri="{FF2B5EF4-FFF2-40B4-BE49-F238E27FC236}">
              <a16:creationId xmlns:a16="http://schemas.microsoft.com/office/drawing/2014/main" id="{24C8DCCE-50F7-4538-B780-5E6253FDA42C}"/>
            </a:ext>
          </a:extLst>
        </xdr:cNvPr>
        <xdr:cNvSpPr txBox="1"/>
      </xdr:nvSpPr>
      <xdr:spPr>
        <a:xfrm>
          <a:off x="18421427" y="9854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1" name="正方形/長方形 420">
          <a:extLst>
            <a:ext uri="{FF2B5EF4-FFF2-40B4-BE49-F238E27FC236}">
              <a16:creationId xmlns:a16="http://schemas.microsoft.com/office/drawing/2014/main" id="{007FA42C-E1F7-4FCA-858D-2C65E8CE57D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2" name="正方形/長方形 421">
          <a:extLst>
            <a:ext uri="{FF2B5EF4-FFF2-40B4-BE49-F238E27FC236}">
              <a16:creationId xmlns:a16="http://schemas.microsoft.com/office/drawing/2014/main" id="{3DCECE80-7CE8-4FBE-8B13-1E929AC1974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3" name="正方形/長方形 422">
          <a:extLst>
            <a:ext uri="{FF2B5EF4-FFF2-40B4-BE49-F238E27FC236}">
              <a16:creationId xmlns:a16="http://schemas.microsoft.com/office/drawing/2014/main" id="{9C50AB25-66B5-4661-BC1A-B3EEE7BA232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4" name="正方形/長方形 423">
          <a:extLst>
            <a:ext uri="{FF2B5EF4-FFF2-40B4-BE49-F238E27FC236}">
              <a16:creationId xmlns:a16="http://schemas.microsoft.com/office/drawing/2014/main" id="{1D14C5F9-D907-443E-ACC0-5B784FC3F39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5" name="正方形/長方形 424">
          <a:extLst>
            <a:ext uri="{FF2B5EF4-FFF2-40B4-BE49-F238E27FC236}">
              <a16:creationId xmlns:a16="http://schemas.microsoft.com/office/drawing/2014/main" id="{87AF9B31-CB66-40B6-8EFD-D760B39CAC8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6" name="正方形/長方形 425">
          <a:extLst>
            <a:ext uri="{FF2B5EF4-FFF2-40B4-BE49-F238E27FC236}">
              <a16:creationId xmlns:a16="http://schemas.microsoft.com/office/drawing/2014/main" id="{268254CF-92F9-4A51-AFAC-108FB248B7D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7" name="正方形/長方形 426">
          <a:extLst>
            <a:ext uri="{FF2B5EF4-FFF2-40B4-BE49-F238E27FC236}">
              <a16:creationId xmlns:a16="http://schemas.microsoft.com/office/drawing/2014/main" id="{832EEDF9-131B-44C0-91FB-D9403ECD713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8" name="正方形/長方形 427">
          <a:extLst>
            <a:ext uri="{FF2B5EF4-FFF2-40B4-BE49-F238E27FC236}">
              <a16:creationId xmlns:a16="http://schemas.microsoft.com/office/drawing/2014/main" id="{1EB19528-85E3-4CB0-AC09-2B439725B9C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29" name="テキスト ボックス 428">
          <a:extLst>
            <a:ext uri="{FF2B5EF4-FFF2-40B4-BE49-F238E27FC236}">
              <a16:creationId xmlns:a16="http://schemas.microsoft.com/office/drawing/2014/main" id="{0A9A9C96-9A5A-4379-A662-BAAC2CA0418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0" name="直線コネクタ 429">
          <a:extLst>
            <a:ext uri="{FF2B5EF4-FFF2-40B4-BE49-F238E27FC236}">
              <a16:creationId xmlns:a16="http://schemas.microsoft.com/office/drawing/2014/main" id="{366D5FC1-5DD9-44B5-8988-71D908C1135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1" name="テキスト ボックス 430">
          <a:extLst>
            <a:ext uri="{FF2B5EF4-FFF2-40B4-BE49-F238E27FC236}">
              <a16:creationId xmlns:a16="http://schemas.microsoft.com/office/drawing/2014/main" id="{1BCCDA95-F669-4C36-8D5A-76A70044126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2" name="直線コネクタ 431">
          <a:extLst>
            <a:ext uri="{FF2B5EF4-FFF2-40B4-BE49-F238E27FC236}">
              <a16:creationId xmlns:a16="http://schemas.microsoft.com/office/drawing/2014/main" id="{07ED7218-F364-4E0B-B846-9A4E87CC98B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3" name="テキスト ボックス 432">
          <a:extLst>
            <a:ext uri="{FF2B5EF4-FFF2-40B4-BE49-F238E27FC236}">
              <a16:creationId xmlns:a16="http://schemas.microsoft.com/office/drawing/2014/main" id="{928672DF-FBC6-4252-8230-292D8E7ED9D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4" name="直線コネクタ 433">
          <a:extLst>
            <a:ext uri="{FF2B5EF4-FFF2-40B4-BE49-F238E27FC236}">
              <a16:creationId xmlns:a16="http://schemas.microsoft.com/office/drawing/2014/main" id="{E54B73E2-96CA-4C1E-9EDF-B7249DBFF38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5" name="テキスト ボックス 434">
          <a:extLst>
            <a:ext uri="{FF2B5EF4-FFF2-40B4-BE49-F238E27FC236}">
              <a16:creationId xmlns:a16="http://schemas.microsoft.com/office/drawing/2014/main" id="{8FD69F08-9C98-482F-92A3-35BBC4C8A18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6" name="直線コネクタ 435">
          <a:extLst>
            <a:ext uri="{FF2B5EF4-FFF2-40B4-BE49-F238E27FC236}">
              <a16:creationId xmlns:a16="http://schemas.microsoft.com/office/drawing/2014/main" id="{BEE1A55E-A898-4406-964E-C6C8E7BB004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37" name="テキスト ボックス 436">
          <a:extLst>
            <a:ext uri="{FF2B5EF4-FFF2-40B4-BE49-F238E27FC236}">
              <a16:creationId xmlns:a16="http://schemas.microsoft.com/office/drawing/2014/main" id="{F4682765-A0AE-4FD0-8513-8671A3C466F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38" name="直線コネクタ 437">
          <a:extLst>
            <a:ext uri="{FF2B5EF4-FFF2-40B4-BE49-F238E27FC236}">
              <a16:creationId xmlns:a16="http://schemas.microsoft.com/office/drawing/2014/main" id="{1CAF874C-B880-4E72-AD08-C4F53643AE6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39" name="テキスト ボックス 438">
          <a:extLst>
            <a:ext uri="{FF2B5EF4-FFF2-40B4-BE49-F238E27FC236}">
              <a16:creationId xmlns:a16="http://schemas.microsoft.com/office/drawing/2014/main" id="{2704C825-82EC-49CC-927A-292B7A2CA31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0" name="直線コネクタ 439">
          <a:extLst>
            <a:ext uri="{FF2B5EF4-FFF2-40B4-BE49-F238E27FC236}">
              <a16:creationId xmlns:a16="http://schemas.microsoft.com/office/drawing/2014/main" id="{57C594E6-56A3-4064-87C6-6C112D94753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1" name="テキスト ボックス 440">
          <a:extLst>
            <a:ext uri="{FF2B5EF4-FFF2-40B4-BE49-F238E27FC236}">
              <a16:creationId xmlns:a16="http://schemas.microsoft.com/office/drawing/2014/main" id="{0E1CFA12-7EA3-495C-8CED-AC48E95AF449}"/>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2" name="直線コネクタ 441">
          <a:extLst>
            <a:ext uri="{FF2B5EF4-FFF2-40B4-BE49-F238E27FC236}">
              <a16:creationId xmlns:a16="http://schemas.microsoft.com/office/drawing/2014/main" id="{012F6D54-E5C5-4EC8-89D4-4157D4D0D36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3" name="テキスト ボックス 442">
          <a:extLst>
            <a:ext uri="{FF2B5EF4-FFF2-40B4-BE49-F238E27FC236}">
              <a16:creationId xmlns:a16="http://schemas.microsoft.com/office/drawing/2014/main" id="{7A16E051-0B03-4C7B-9E7C-AE375C028FC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4" name="【消防施設】&#10;有形固定資産減価償却率グラフ枠">
          <a:extLst>
            <a:ext uri="{FF2B5EF4-FFF2-40B4-BE49-F238E27FC236}">
              <a16:creationId xmlns:a16="http://schemas.microsoft.com/office/drawing/2014/main" id="{EC2AC7F1-2EE0-4BA3-B7FB-2CBB13E3BF9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89536</xdr:rowOff>
    </xdr:to>
    <xdr:cxnSp macro="">
      <xdr:nvCxnSpPr>
        <xdr:cNvPr id="445" name="直線コネクタ 444">
          <a:extLst>
            <a:ext uri="{FF2B5EF4-FFF2-40B4-BE49-F238E27FC236}">
              <a16:creationId xmlns:a16="http://schemas.microsoft.com/office/drawing/2014/main" id="{66FE7C91-C428-418E-80A8-E6BD0E1E1A99}"/>
            </a:ext>
          </a:extLst>
        </xdr:cNvPr>
        <xdr:cNvCxnSpPr/>
      </xdr:nvCxnSpPr>
      <xdr:spPr>
        <a:xfrm flipV="1">
          <a:off x="16318864" y="13296900"/>
          <a:ext cx="0" cy="1537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93363</xdr:rowOff>
    </xdr:from>
    <xdr:ext cx="405111" cy="259045"/>
    <xdr:sp macro="" textlink="">
      <xdr:nvSpPr>
        <xdr:cNvPr id="446" name="【消防施設】&#10;有形固定資産減価償却率最小値テキスト">
          <a:extLst>
            <a:ext uri="{FF2B5EF4-FFF2-40B4-BE49-F238E27FC236}">
              <a16:creationId xmlns:a16="http://schemas.microsoft.com/office/drawing/2014/main" id="{32D66E66-C1BB-44D8-AE85-46B7FF80ECD4}"/>
            </a:ext>
          </a:extLst>
        </xdr:cNvPr>
        <xdr:cNvSpPr txBox="1"/>
      </xdr:nvSpPr>
      <xdr:spPr>
        <a:xfrm>
          <a:off x="16357600" y="1483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89536</xdr:rowOff>
    </xdr:from>
    <xdr:to>
      <xdr:col>86</xdr:col>
      <xdr:colOff>25400</xdr:colOff>
      <xdr:row>86</xdr:row>
      <xdr:rowOff>89536</xdr:rowOff>
    </xdr:to>
    <xdr:cxnSp macro="">
      <xdr:nvCxnSpPr>
        <xdr:cNvPr id="447" name="直線コネクタ 446">
          <a:extLst>
            <a:ext uri="{FF2B5EF4-FFF2-40B4-BE49-F238E27FC236}">
              <a16:creationId xmlns:a16="http://schemas.microsoft.com/office/drawing/2014/main" id="{B1727B65-1C47-4DA4-87B2-C40AE921701D}"/>
            </a:ext>
          </a:extLst>
        </xdr:cNvPr>
        <xdr:cNvCxnSpPr/>
      </xdr:nvCxnSpPr>
      <xdr:spPr>
        <a:xfrm>
          <a:off x="16230600" y="14834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448" name="【消防施設】&#10;有形固定資産減価償却率最大値テキスト">
          <a:extLst>
            <a:ext uri="{FF2B5EF4-FFF2-40B4-BE49-F238E27FC236}">
              <a16:creationId xmlns:a16="http://schemas.microsoft.com/office/drawing/2014/main" id="{1F7AABE4-67B2-4174-85E9-5DCDE410883C}"/>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449" name="直線コネクタ 448">
          <a:extLst>
            <a:ext uri="{FF2B5EF4-FFF2-40B4-BE49-F238E27FC236}">
              <a16:creationId xmlns:a16="http://schemas.microsoft.com/office/drawing/2014/main" id="{E6CC3342-C24C-49D9-9549-9B5E5E7A3AC1}"/>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12082</xdr:rowOff>
    </xdr:from>
    <xdr:ext cx="405111" cy="259045"/>
    <xdr:sp macro="" textlink="">
      <xdr:nvSpPr>
        <xdr:cNvPr id="450" name="【消防施設】&#10;有形固定資産減価償却率平均値テキスト">
          <a:extLst>
            <a:ext uri="{FF2B5EF4-FFF2-40B4-BE49-F238E27FC236}">
              <a16:creationId xmlns:a16="http://schemas.microsoft.com/office/drawing/2014/main" id="{77FE5CED-6D16-4773-AC57-4AAF7FC74E44}"/>
            </a:ext>
          </a:extLst>
        </xdr:cNvPr>
        <xdr:cNvSpPr txBox="1"/>
      </xdr:nvSpPr>
      <xdr:spPr>
        <a:xfrm>
          <a:off x="16357600" y="13899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160655</xdr:rowOff>
    </xdr:from>
    <xdr:to>
      <xdr:col>85</xdr:col>
      <xdr:colOff>177800</xdr:colOff>
      <xdr:row>82</xdr:row>
      <xdr:rowOff>90805</xdr:rowOff>
    </xdr:to>
    <xdr:sp macro="" textlink="">
      <xdr:nvSpPr>
        <xdr:cNvPr id="451" name="フローチャート: 判断 450">
          <a:extLst>
            <a:ext uri="{FF2B5EF4-FFF2-40B4-BE49-F238E27FC236}">
              <a16:creationId xmlns:a16="http://schemas.microsoft.com/office/drawing/2014/main" id="{F963438B-4200-4BDC-A1DA-3046DC0CD053}"/>
            </a:ext>
          </a:extLst>
        </xdr:cNvPr>
        <xdr:cNvSpPr/>
      </xdr:nvSpPr>
      <xdr:spPr>
        <a:xfrm>
          <a:off x="162687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107314</xdr:rowOff>
    </xdr:from>
    <xdr:to>
      <xdr:col>81</xdr:col>
      <xdr:colOff>101600</xdr:colOff>
      <xdr:row>82</xdr:row>
      <xdr:rowOff>37464</xdr:rowOff>
    </xdr:to>
    <xdr:sp macro="" textlink="">
      <xdr:nvSpPr>
        <xdr:cNvPr id="452" name="フローチャート: 判断 451">
          <a:extLst>
            <a:ext uri="{FF2B5EF4-FFF2-40B4-BE49-F238E27FC236}">
              <a16:creationId xmlns:a16="http://schemas.microsoft.com/office/drawing/2014/main" id="{A502C2E9-4EDC-483F-B2C5-3E1924A31367}"/>
            </a:ext>
          </a:extLst>
        </xdr:cNvPr>
        <xdr:cNvSpPr/>
      </xdr:nvSpPr>
      <xdr:spPr>
        <a:xfrm>
          <a:off x="15430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149225</xdr:rowOff>
    </xdr:from>
    <xdr:to>
      <xdr:col>76</xdr:col>
      <xdr:colOff>165100</xdr:colOff>
      <xdr:row>82</xdr:row>
      <xdr:rowOff>79375</xdr:rowOff>
    </xdr:to>
    <xdr:sp macro="" textlink="">
      <xdr:nvSpPr>
        <xdr:cNvPr id="453" name="フローチャート: 判断 452">
          <a:extLst>
            <a:ext uri="{FF2B5EF4-FFF2-40B4-BE49-F238E27FC236}">
              <a16:creationId xmlns:a16="http://schemas.microsoft.com/office/drawing/2014/main" id="{ADE5283C-2C57-4276-B7DE-0C01C108A87B}"/>
            </a:ext>
          </a:extLst>
        </xdr:cNvPr>
        <xdr:cNvSpPr/>
      </xdr:nvSpPr>
      <xdr:spPr>
        <a:xfrm>
          <a:off x="14541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128270</xdr:rowOff>
    </xdr:from>
    <xdr:to>
      <xdr:col>72</xdr:col>
      <xdr:colOff>38100</xdr:colOff>
      <xdr:row>82</xdr:row>
      <xdr:rowOff>58420</xdr:rowOff>
    </xdr:to>
    <xdr:sp macro="" textlink="">
      <xdr:nvSpPr>
        <xdr:cNvPr id="454" name="フローチャート: 判断 453">
          <a:extLst>
            <a:ext uri="{FF2B5EF4-FFF2-40B4-BE49-F238E27FC236}">
              <a16:creationId xmlns:a16="http://schemas.microsoft.com/office/drawing/2014/main" id="{51FFD0A2-0CC7-4F78-9306-0AD9F458A225}"/>
            </a:ext>
          </a:extLst>
        </xdr:cNvPr>
        <xdr:cNvSpPr/>
      </xdr:nvSpPr>
      <xdr:spPr>
        <a:xfrm>
          <a:off x="13652500" y="1401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17780</xdr:rowOff>
    </xdr:from>
    <xdr:to>
      <xdr:col>67</xdr:col>
      <xdr:colOff>101600</xdr:colOff>
      <xdr:row>81</xdr:row>
      <xdr:rowOff>119380</xdr:rowOff>
    </xdr:to>
    <xdr:sp macro="" textlink="">
      <xdr:nvSpPr>
        <xdr:cNvPr id="455" name="フローチャート: 判断 454">
          <a:extLst>
            <a:ext uri="{FF2B5EF4-FFF2-40B4-BE49-F238E27FC236}">
              <a16:creationId xmlns:a16="http://schemas.microsoft.com/office/drawing/2014/main" id="{08F5F4B7-ED8B-442C-8D5C-BCBF0F929E31}"/>
            </a:ext>
          </a:extLst>
        </xdr:cNvPr>
        <xdr:cNvSpPr/>
      </xdr:nvSpPr>
      <xdr:spPr>
        <a:xfrm>
          <a:off x="12763500" y="1390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6" name="テキスト ボックス 455">
          <a:extLst>
            <a:ext uri="{FF2B5EF4-FFF2-40B4-BE49-F238E27FC236}">
              <a16:creationId xmlns:a16="http://schemas.microsoft.com/office/drawing/2014/main" id="{021D51CC-95DC-41F1-B090-9377E4DD891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7" name="テキスト ボックス 456">
          <a:extLst>
            <a:ext uri="{FF2B5EF4-FFF2-40B4-BE49-F238E27FC236}">
              <a16:creationId xmlns:a16="http://schemas.microsoft.com/office/drawing/2014/main" id="{05FBE406-C050-480D-ADA1-01792E7956B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id="{842AA0AF-5E74-4CBC-B61A-DB257DBE27D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B446BC1E-FFBB-47BC-B554-8D7190713BD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436D20A6-D958-4CBA-8299-2BD399BD38F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38736</xdr:rowOff>
    </xdr:from>
    <xdr:to>
      <xdr:col>85</xdr:col>
      <xdr:colOff>177800</xdr:colOff>
      <xdr:row>86</xdr:row>
      <xdr:rowOff>140336</xdr:rowOff>
    </xdr:to>
    <xdr:sp macro="" textlink="">
      <xdr:nvSpPr>
        <xdr:cNvPr id="461" name="楕円 460">
          <a:extLst>
            <a:ext uri="{FF2B5EF4-FFF2-40B4-BE49-F238E27FC236}">
              <a16:creationId xmlns:a16="http://schemas.microsoft.com/office/drawing/2014/main" id="{36702767-CD59-4896-8ACC-2AA25664F77F}"/>
            </a:ext>
          </a:extLst>
        </xdr:cNvPr>
        <xdr:cNvSpPr/>
      </xdr:nvSpPr>
      <xdr:spPr>
        <a:xfrm>
          <a:off x="162687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125113</xdr:rowOff>
    </xdr:from>
    <xdr:ext cx="405111" cy="259045"/>
    <xdr:sp macro="" textlink="">
      <xdr:nvSpPr>
        <xdr:cNvPr id="462" name="【消防施設】&#10;有形固定資産減価償却率該当値テキスト">
          <a:extLst>
            <a:ext uri="{FF2B5EF4-FFF2-40B4-BE49-F238E27FC236}">
              <a16:creationId xmlns:a16="http://schemas.microsoft.com/office/drawing/2014/main" id="{1221D1AD-C4ED-4710-B415-17330C5D674A}"/>
            </a:ext>
          </a:extLst>
        </xdr:cNvPr>
        <xdr:cNvSpPr txBox="1"/>
      </xdr:nvSpPr>
      <xdr:spPr>
        <a:xfrm>
          <a:off x="16357600" y="14698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38736</xdr:rowOff>
    </xdr:from>
    <xdr:to>
      <xdr:col>81</xdr:col>
      <xdr:colOff>101600</xdr:colOff>
      <xdr:row>86</xdr:row>
      <xdr:rowOff>140336</xdr:rowOff>
    </xdr:to>
    <xdr:sp macro="" textlink="">
      <xdr:nvSpPr>
        <xdr:cNvPr id="463" name="楕円 462">
          <a:extLst>
            <a:ext uri="{FF2B5EF4-FFF2-40B4-BE49-F238E27FC236}">
              <a16:creationId xmlns:a16="http://schemas.microsoft.com/office/drawing/2014/main" id="{59CABF02-3552-4B3F-A855-B818CDA2ED37}"/>
            </a:ext>
          </a:extLst>
        </xdr:cNvPr>
        <xdr:cNvSpPr/>
      </xdr:nvSpPr>
      <xdr:spPr>
        <a:xfrm>
          <a:off x="154305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89536</xdr:rowOff>
    </xdr:from>
    <xdr:to>
      <xdr:col>85</xdr:col>
      <xdr:colOff>127000</xdr:colOff>
      <xdr:row>86</xdr:row>
      <xdr:rowOff>89536</xdr:rowOff>
    </xdr:to>
    <xdr:cxnSp macro="">
      <xdr:nvCxnSpPr>
        <xdr:cNvPr id="464" name="直線コネクタ 463">
          <a:extLst>
            <a:ext uri="{FF2B5EF4-FFF2-40B4-BE49-F238E27FC236}">
              <a16:creationId xmlns:a16="http://schemas.microsoft.com/office/drawing/2014/main" id="{AE04F113-D4F8-4226-A98B-E83ECCF93D24}"/>
            </a:ext>
          </a:extLst>
        </xdr:cNvPr>
        <xdr:cNvCxnSpPr/>
      </xdr:nvCxnSpPr>
      <xdr:spPr>
        <a:xfrm>
          <a:off x="15481300" y="148342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40639</xdr:rowOff>
    </xdr:from>
    <xdr:to>
      <xdr:col>76</xdr:col>
      <xdr:colOff>165100</xdr:colOff>
      <xdr:row>86</xdr:row>
      <xdr:rowOff>142239</xdr:rowOff>
    </xdr:to>
    <xdr:sp macro="" textlink="">
      <xdr:nvSpPr>
        <xdr:cNvPr id="465" name="楕円 464">
          <a:extLst>
            <a:ext uri="{FF2B5EF4-FFF2-40B4-BE49-F238E27FC236}">
              <a16:creationId xmlns:a16="http://schemas.microsoft.com/office/drawing/2014/main" id="{15C30CD3-ED5D-4131-A91C-8B09363F043E}"/>
            </a:ext>
          </a:extLst>
        </xdr:cNvPr>
        <xdr:cNvSpPr/>
      </xdr:nvSpPr>
      <xdr:spPr>
        <a:xfrm>
          <a:off x="14541500" y="1478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89536</xdr:rowOff>
    </xdr:from>
    <xdr:to>
      <xdr:col>81</xdr:col>
      <xdr:colOff>50800</xdr:colOff>
      <xdr:row>86</xdr:row>
      <xdr:rowOff>91439</xdr:rowOff>
    </xdr:to>
    <xdr:cxnSp macro="">
      <xdr:nvCxnSpPr>
        <xdr:cNvPr id="466" name="直線コネクタ 465">
          <a:extLst>
            <a:ext uri="{FF2B5EF4-FFF2-40B4-BE49-F238E27FC236}">
              <a16:creationId xmlns:a16="http://schemas.microsoft.com/office/drawing/2014/main" id="{8A8F1E3C-A7D5-417A-9553-D5A02E792625}"/>
            </a:ext>
          </a:extLst>
        </xdr:cNvPr>
        <xdr:cNvCxnSpPr/>
      </xdr:nvCxnSpPr>
      <xdr:spPr>
        <a:xfrm flipV="1">
          <a:off x="14592300" y="1483423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40639</xdr:rowOff>
    </xdr:from>
    <xdr:to>
      <xdr:col>72</xdr:col>
      <xdr:colOff>38100</xdr:colOff>
      <xdr:row>86</xdr:row>
      <xdr:rowOff>142239</xdr:rowOff>
    </xdr:to>
    <xdr:sp macro="" textlink="">
      <xdr:nvSpPr>
        <xdr:cNvPr id="467" name="楕円 466">
          <a:extLst>
            <a:ext uri="{FF2B5EF4-FFF2-40B4-BE49-F238E27FC236}">
              <a16:creationId xmlns:a16="http://schemas.microsoft.com/office/drawing/2014/main" id="{902017EA-7C46-489F-8E9B-C034F79F3A1E}"/>
            </a:ext>
          </a:extLst>
        </xdr:cNvPr>
        <xdr:cNvSpPr/>
      </xdr:nvSpPr>
      <xdr:spPr>
        <a:xfrm>
          <a:off x="13652500" y="1478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91439</xdr:rowOff>
    </xdr:from>
    <xdr:to>
      <xdr:col>76</xdr:col>
      <xdr:colOff>114300</xdr:colOff>
      <xdr:row>86</xdr:row>
      <xdr:rowOff>91439</xdr:rowOff>
    </xdr:to>
    <xdr:cxnSp macro="">
      <xdr:nvCxnSpPr>
        <xdr:cNvPr id="468" name="直線コネクタ 467">
          <a:extLst>
            <a:ext uri="{FF2B5EF4-FFF2-40B4-BE49-F238E27FC236}">
              <a16:creationId xmlns:a16="http://schemas.microsoft.com/office/drawing/2014/main" id="{B1191E4B-4EF4-43E4-A4CC-B7BE3026CB70}"/>
            </a:ext>
          </a:extLst>
        </xdr:cNvPr>
        <xdr:cNvCxnSpPr/>
      </xdr:nvCxnSpPr>
      <xdr:spPr>
        <a:xfrm>
          <a:off x="13703300" y="148361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48261</xdr:rowOff>
    </xdr:from>
    <xdr:to>
      <xdr:col>67</xdr:col>
      <xdr:colOff>101600</xdr:colOff>
      <xdr:row>86</xdr:row>
      <xdr:rowOff>149861</xdr:rowOff>
    </xdr:to>
    <xdr:sp macro="" textlink="">
      <xdr:nvSpPr>
        <xdr:cNvPr id="469" name="楕円 468">
          <a:extLst>
            <a:ext uri="{FF2B5EF4-FFF2-40B4-BE49-F238E27FC236}">
              <a16:creationId xmlns:a16="http://schemas.microsoft.com/office/drawing/2014/main" id="{115B764F-F2CB-4F7C-8566-E6459C339F68}"/>
            </a:ext>
          </a:extLst>
        </xdr:cNvPr>
        <xdr:cNvSpPr/>
      </xdr:nvSpPr>
      <xdr:spPr>
        <a:xfrm>
          <a:off x="12763500" y="1479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91439</xdr:rowOff>
    </xdr:from>
    <xdr:to>
      <xdr:col>71</xdr:col>
      <xdr:colOff>177800</xdr:colOff>
      <xdr:row>86</xdr:row>
      <xdr:rowOff>99061</xdr:rowOff>
    </xdr:to>
    <xdr:cxnSp macro="">
      <xdr:nvCxnSpPr>
        <xdr:cNvPr id="470" name="直線コネクタ 469">
          <a:extLst>
            <a:ext uri="{FF2B5EF4-FFF2-40B4-BE49-F238E27FC236}">
              <a16:creationId xmlns:a16="http://schemas.microsoft.com/office/drawing/2014/main" id="{B3E8E369-16C1-4D01-A888-AA317B40BBFD}"/>
            </a:ext>
          </a:extLst>
        </xdr:cNvPr>
        <xdr:cNvCxnSpPr/>
      </xdr:nvCxnSpPr>
      <xdr:spPr>
        <a:xfrm flipV="1">
          <a:off x="12814300" y="148361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53991</xdr:rowOff>
    </xdr:from>
    <xdr:ext cx="405111" cy="259045"/>
    <xdr:sp macro="" textlink="">
      <xdr:nvSpPr>
        <xdr:cNvPr id="471" name="n_1aveValue【消防施設】&#10;有形固定資産減価償却率">
          <a:extLst>
            <a:ext uri="{FF2B5EF4-FFF2-40B4-BE49-F238E27FC236}">
              <a16:creationId xmlns:a16="http://schemas.microsoft.com/office/drawing/2014/main" id="{B3843C8E-21DF-4F04-90E1-996DB075ED89}"/>
            </a:ext>
          </a:extLst>
        </xdr:cNvPr>
        <xdr:cNvSpPr txBox="1"/>
      </xdr:nvSpPr>
      <xdr:spPr>
        <a:xfrm>
          <a:off x="152660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95902</xdr:rowOff>
    </xdr:from>
    <xdr:ext cx="405111" cy="259045"/>
    <xdr:sp macro="" textlink="">
      <xdr:nvSpPr>
        <xdr:cNvPr id="472" name="n_2aveValue【消防施設】&#10;有形固定資産減価償却率">
          <a:extLst>
            <a:ext uri="{FF2B5EF4-FFF2-40B4-BE49-F238E27FC236}">
              <a16:creationId xmlns:a16="http://schemas.microsoft.com/office/drawing/2014/main" id="{7B80B1E8-86FB-4DE2-B175-4E8DB4A43481}"/>
            </a:ext>
          </a:extLst>
        </xdr:cNvPr>
        <xdr:cNvSpPr txBox="1"/>
      </xdr:nvSpPr>
      <xdr:spPr>
        <a:xfrm>
          <a:off x="143897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74947</xdr:rowOff>
    </xdr:from>
    <xdr:ext cx="405111" cy="259045"/>
    <xdr:sp macro="" textlink="">
      <xdr:nvSpPr>
        <xdr:cNvPr id="473" name="n_3aveValue【消防施設】&#10;有形固定資産減価償却率">
          <a:extLst>
            <a:ext uri="{FF2B5EF4-FFF2-40B4-BE49-F238E27FC236}">
              <a16:creationId xmlns:a16="http://schemas.microsoft.com/office/drawing/2014/main" id="{791C601D-EBA3-478B-B8D6-868C3E3F58AC}"/>
            </a:ext>
          </a:extLst>
        </xdr:cNvPr>
        <xdr:cNvSpPr txBox="1"/>
      </xdr:nvSpPr>
      <xdr:spPr>
        <a:xfrm>
          <a:off x="13500744" y="1379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135907</xdr:rowOff>
    </xdr:from>
    <xdr:ext cx="405111" cy="259045"/>
    <xdr:sp macro="" textlink="">
      <xdr:nvSpPr>
        <xdr:cNvPr id="474" name="n_4aveValue【消防施設】&#10;有形固定資産減価償却率">
          <a:extLst>
            <a:ext uri="{FF2B5EF4-FFF2-40B4-BE49-F238E27FC236}">
              <a16:creationId xmlns:a16="http://schemas.microsoft.com/office/drawing/2014/main" id="{3217C953-A1F7-4D17-A1C5-95CCD58DA41B}"/>
            </a:ext>
          </a:extLst>
        </xdr:cNvPr>
        <xdr:cNvSpPr txBox="1"/>
      </xdr:nvSpPr>
      <xdr:spPr>
        <a:xfrm>
          <a:off x="12611744"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131463</xdr:rowOff>
    </xdr:from>
    <xdr:ext cx="405111" cy="259045"/>
    <xdr:sp macro="" textlink="">
      <xdr:nvSpPr>
        <xdr:cNvPr id="475" name="n_1mainValue【消防施設】&#10;有形固定資産減価償却率">
          <a:extLst>
            <a:ext uri="{FF2B5EF4-FFF2-40B4-BE49-F238E27FC236}">
              <a16:creationId xmlns:a16="http://schemas.microsoft.com/office/drawing/2014/main" id="{D6CEEF58-5A90-4A44-84AD-AE44A2C766E7}"/>
            </a:ext>
          </a:extLst>
        </xdr:cNvPr>
        <xdr:cNvSpPr txBox="1"/>
      </xdr:nvSpPr>
      <xdr:spPr>
        <a:xfrm>
          <a:off x="15266044" y="1487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133366</xdr:rowOff>
    </xdr:from>
    <xdr:ext cx="405111" cy="259045"/>
    <xdr:sp macro="" textlink="">
      <xdr:nvSpPr>
        <xdr:cNvPr id="476" name="n_2mainValue【消防施設】&#10;有形固定資産減価償却率">
          <a:extLst>
            <a:ext uri="{FF2B5EF4-FFF2-40B4-BE49-F238E27FC236}">
              <a16:creationId xmlns:a16="http://schemas.microsoft.com/office/drawing/2014/main" id="{B6AEB19F-5E1A-4017-99DF-3F7FAFCF4FB2}"/>
            </a:ext>
          </a:extLst>
        </xdr:cNvPr>
        <xdr:cNvSpPr txBox="1"/>
      </xdr:nvSpPr>
      <xdr:spPr>
        <a:xfrm>
          <a:off x="14389744" y="1487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133366</xdr:rowOff>
    </xdr:from>
    <xdr:ext cx="405111" cy="259045"/>
    <xdr:sp macro="" textlink="">
      <xdr:nvSpPr>
        <xdr:cNvPr id="477" name="n_3mainValue【消防施設】&#10;有形固定資産減価償却率">
          <a:extLst>
            <a:ext uri="{FF2B5EF4-FFF2-40B4-BE49-F238E27FC236}">
              <a16:creationId xmlns:a16="http://schemas.microsoft.com/office/drawing/2014/main" id="{0E4FD20A-819C-4F2A-82E4-AC8D59D0B4CC}"/>
            </a:ext>
          </a:extLst>
        </xdr:cNvPr>
        <xdr:cNvSpPr txBox="1"/>
      </xdr:nvSpPr>
      <xdr:spPr>
        <a:xfrm>
          <a:off x="13500744" y="1487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140988</xdr:rowOff>
    </xdr:from>
    <xdr:ext cx="405111" cy="259045"/>
    <xdr:sp macro="" textlink="">
      <xdr:nvSpPr>
        <xdr:cNvPr id="478" name="n_4mainValue【消防施設】&#10;有形固定資産減価償却率">
          <a:extLst>
            <a:ext uri="{FF2B5EF4-FFF2-40B4-BE49-F238E27FC236}">
              <a16:creationId xmlns:a16="http://schemas.microsoft.com/office/drawing/2014/main" id="{8D3D5854-D9CA-4A9A-AA7F-90617AFCA645}"/>
            </a:ext>
          </a:extLst>
        </xdr:cNvPr>
        <xdr:cNvSpPr txBox="1"/>
      </xdr:nvSpPr>
      <xdr:spPr>
        <a:xfrm>
          <a:off x="12611744" y="1488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9" name="正方形/長方形 478">
          <a:extLst>
            <a:ext uri="{FF2B5EF4-FFF2-40B4-BE49-F238E27FC236}">
              <a16:creationId xmlns:a16="http://schemas.microsoft.com/office/drawing/2014/main" id="{F262664E-C7F1-4347-AAE4-F1C1E6B7D14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0" name="正方形/長方形 479">
          <a:extLst>
            <a:ext uri="{FF2B5EF4-FFF2-40B4-BE49-F238E27FC236}">
              <a16:creationId xmlns:a16="http://schemas.microsoft.com/office/drawing/2014/main" id="{0F15D5DB-8353-464B-B64E-FEC687AC79B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1" name="正方形/長方形 480">
          <a:extLst>
            <a:ext uri="{FF2B5EF4-FFF2-40B4-BE49-F238E27FC236}">
              <a16:creationId xmlns:a16="http://schemas.microsoft.com/office/drawing/2014/main" id="{6143F68A-5BCA-4944-BF60-38C186886E7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2" name="正方形/長方形 481">
          <a:extLst>
            <a:ext uri="{FF2B5EF4-FFF2-40B4-BE49-F238E27FC236}">
              <a16:creationId xmlns:a16="http://schemas.microsoft.com/office/drawing/2014/main" id="{22B8A084-E05A-49FE-A7A4-F9739B5515D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3" name="正方形/長方形 482">
          <a:extLst>
            <a:ext uri="{FF2B5EF4-FFF2-40B4-BE49-F238E27FC236}">
              <a16:creationId xmlns:a16="http://schemas.microsoft.com/office/drawing/2014/main" id="{A550C770-6376-46B3-BE1F-13A1BEBC9F4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4" name="正方形/長方形 483">
          <a:extLst>
            <a:ext uri="{FF2B5EF4-FFF2-40B4-BE49-F238E27FC236}">
              <a16:creationId xmlns:a16="http://schemas.microsoft.com/office/drawing/2014/main" id="{895D32A6-1DC1-4AB4-A496-FF2C231E396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5" name="正方形/長方形 484">
          <a:extLst>
            <a:ext uri="{FF2B5EF4-FFF2-40B4-BE49-F238E27FC236}">
              <a16:creationId xmlns:a16="http://schemas.microsoft.com/office/drawing/2014/main" id="{DE15A86B-6259-4895-A266-A4B51665E07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6" name="正方形/長方形 485">
          <a:extLst>
            <a:ext uri="{FF2B5EF4-FFF2-40B4-BE49-F238E27FC236}">
              <a16:creationId xmlns:a16="http://schemas.microsoft.com/office/drawing/2014/main" id="{E854F443-23A9-44A3-9C45-B689FA55F7B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7" name="テキスト ボックス 486">
          <a:extLst>
            <a:ext uri="{FF2B5EF4-FFF2-40B4-BE49-F238E27FC236}">
              <a16:creationId xmlns:a16="http://schemas.microsoft.com/office/drawing/2014/main" id="{CD1FD24F-448C-4483-A148-1ED3C88CBA6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8" name="直線コネクタ 487">
          <a:extLst>
            <a:ext uri="{FF2B5EF4-FFF2-40B4-BE49-F238E27FC236}">
              <a16:creationId xmlns:a16="http://schemas.microsoft.com/office/drawing/2014/main" id="{BC5A996B-793C-43E7-B170-3EB955820BD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89" name="直線コネクタ 488">
          <a:extLst>
            <a:ext uri="{FF2B5EF4-FFF2-40B4-BE49-F238E27FC236}">
              <a16:creationId xmlns:a16="http://schemas.microsoft.com/office/drawing/2014/main" id="{5289572F-237B-4B6B-90E9-268C2719B7DA}"/>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0" name="テキスト ボックス 489">
          <a:extLst>
            <a:ext uri="{FF2B5EF4-FFF2-40B4-BE49-F238E27FC236}">
              <a16:creationId xmlns:a16="http://schemas.microsoft.com/office/drawing/2014/main" id="{0F9DBC29-CCD3-472C-9D47-BF043F660F9D}"/>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1" name="直線コネクタ 490">
          <a:extLst>
            <a:ext uri="{FF2B5EF4-FFF2-40B4-BE49-F238E27FC236}">
              <a16:creationId xmlns:a16="http://schemas.microsoft.com/office/drawing/2014/main" id="{10CE6FD9-80F2-4FAB-8CD0-C90E440FB1A4}"/>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2" name="テキスト ボックス 491">
          <a:extLst>
            <a:ext uri="{FF2B5EF4-FFF2-40B4-BE49-F238E27FC236}">
              <a16:creationId xmlns:a16="http://schemas.microsoft.com/office/drawing/2014/main" id="{877602D2-5371-406B-884A-12E72E8E1E25}"/>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3" name="直線コネクタ 492">
          <a:extLst>
            <a:ext uri="{FF2B5EF4-FFF2-40B4-BE49-F238E27FC236}">
              <a16:creationId xmlns:a16="http://schemas.microsoft.com/office/drawing/2014/main" id="{CF1E1947-3078-4BF4-9288-D6DE24F7B9B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4" name="テキスト ボックス 493">
          <a:extLst>
            <a:ext uri="{FF2B5EF4-FFF2-40B4-BE49-F238E27FC236}">
              <a16:creationId xmlns:a16="http://schemas.microsoft.com/office/drawing/2014/main" id="{0273254A-5D51-4828-B4ED-AD486E28441E}"/>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5" name="直線コネクタ 494">
          <a:extLst>
            <a:ext uri="{FF2B5EF4-FFF2-40B4-BE49-F238E27FC236}">
              <a16:creationId xmlns:a16="http://schemas.microsoft.com/office/drawing/2014/main" id="{8616830F-0B36-45C5-9C88-590B19ED9428}"/>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96" name="テキスト ボックス 495">
          <a:extLst>
            <a:ext uri="{FF2B5EF4-FFF2-40B4-BE49-F238E27FC236}">
              <a16:creationId xmlns:a16="http://schemas.microsoft.com/office/drawing/2014/main" id="{ADD278EE-EFF9-4B41-88B6-E6668DFEF92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97" name="直線コネクタ 496">
          <a:extLst>
            <a:ext uri="{FF2B5EF4-FFF2-40B4-BE49-F238E27FC236}">
              <a16:creationId xmlns:a16="http://schemas.microsoft.com/office/drawing/2014/main" id="{C4D10735-FE2D-4C74-B85F-30CA6C183807}"/>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98" name="テキスト ボックス 497">
          <a:extLst>
            <a:ext uri="{FF2B5EF4-FFF2-40B4-BE49-F238E27FC236}">
              <a16:creationId xmlns:a16="http://schemas.microsoft.com/office/drawing/2014/main" id="{DFBA7706-FBBD-4AD9-B0EE-CD3360BF20E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99" name="直線コネクタ 498">
          <a:extLst>
            <a:ext uri="{FF2B5EF4-FFF2-40B4-BE49-F238E27FC236}">
              <a16:creationId xmlns:a16="http://schemas.microsoft.com/office/drawing/2014/main" id="{9CED27E6-5F20-402D-BFDC-7C5527CEFF28}"/>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0" name="テキスト ボックス 499">
          <a:extLst>
            <a:ext uri="{FF2B5EF4-FFF2-40B4-BE49-F238E27FC236}">
              <a16:creationId xmlns:a16="http://schemas.microsoft.com/office/drawing/2014/main" id="{5BD3264A-895D-4331-9154-763A1C03983E}"/>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1" name="直線コネクタ 500">
          <a:extLst>
            <a:ext uri="{FF2B5EF4-FFF2-40B4-BE49-F238E27FC236}">
              <a16:creationId xmlns:a16="http://schemas.microsoft.com/office/drawing/2014/main" id="{32F84259-3F3A-406D-AED6-18FEE8CC570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2" name="テキスト ボックス 501">
          <a:extLst>
            <a:ext uri="{FF2B5EF4-FFF2-40B4-BE49-F238E27FC236}">
              <a16:creationId xmlns:a16="http://schemas.microsoft.com/office/drawing/2014/main" id="{6E977807-613B-42FA-979D-E67ACE86326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3" name="【消防施設】&#10;一人当たり面積グラフ枠">
          <a:extLst>
            <a:ext uri="{FF2B5EF4-FFF2-40B4-BE49-F238E27FC236}">
              <a16:creationId xmlns:a16="http://schemas.microsoft.com/office/drawing/2014/main" id="{29E761C7-B181-44C2-8BB9-5877148D8BB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85452</xdr:rowOff>
    </xdr:from>
    <xdr:to>
      <xdr:col>116</xdr:col>
      <xdr:colOff>62864</xdr:colOff>
      <xdr:row>86</xdr:row>
      <xdr:rowOff>145869</xdr:rowOff>
    </xdr:to>
    <xdr:cxnSp macro="">
      <xdr:nvCxnSpPr>
        <xdr:cNvPr id="504" name="直線コネクタ 503">
          <a:extLst>
            <a:ext uri="{FF2B5EF4-FFF2-40B4-BE49-F238E27FC236}">
              <a16:creationId xmlns:a16="http://schemas.microsoft.com/office/drawing/2014/main" id="{9A95E6D5-09B9-4B79-95A3-4168015698F6}"/>
            </a:ext>
          </a:extLst>
        </xdr:cNvPr>
        <xdr:cNvCxnSpPr/>
      </xdr:nvCxnSpPr>
      <xdr:spPr>
        <a:xfrm flipV="1">
          <a:off x="22160864" y="13287102"/>
          <a:ext cx="0" cy="1603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149696</xdr:rowOff>
    </xdr:from>
    <xdr:ext cx="469744" cy="259045"/>
    <xdr:sp macro="" textlink="">
      <xdr:nvSpPr>
        <xdr:cNvPr id="505" name="【消防施設】&#10;一人当たり面積最小値テキスト">
          <a:extLst>
            <a:ext uri="{FF2B5EF4-FFF2-40B4-BE49-F238E27FC236}">
              <a16:creationId xmlns:a16="http://schemas.microsoft.com/office/drawing/2014/main" id="{677CB555-4403-49B2-B03C-D0F85FFC2487}"/>
            </a:ext>
          </a:extLst>
        </xdr:cNvPr>
        <xdr:cNvSpPr txBox="1"/>
      </xdr:nvSpPr>
      <xdr:spPr>
        <a:xfrm>
          <a:off x="2219960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145869</xdr:rowOff>
    </xdr:from>
    <xdr:to>
      <xdr:col>116</xdr:col>
      <xdr:colOff>152400</xdr:colOff>
      <xdr:row>86</xdr:row>
      <xdr:rowOff>145869</xdr:rowOff>
    </xdr:to>
    <xdr:cxnSp macro="">
      <xdr:nvCxnSpPr>
        <xdr:cNvPr id="506" name="直線コネクタ 505">
          <a:extLst>
            <a:ext uri="{FF2B5EF4-FFF2-40B4-BE49-F238E27FC236}">
              <a16:creationId xmlns:a16="http://schemas.microsoft.com/office/drawing/2014/main" id="{8632BA95-6D43-4720-962C-88E5DCC2383D}"/>
            </a:ext>
          </a:extLst>
        </xdr:cNvPr>
        <xdr:cNvCxnSpPr/>
      </xdr:nvCxnSpPr>
      <xdr:spPr>
        <a:xfrm>
          <a:off x="22072600" y="148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32129</xdr:rowOff>
    </xdr:from>
    <xdr:ext cx="469744" cy="259045"/>
    <xdr:sp macro="" textlink="">
      <xdr:nvSpPr>
        <xdr:cNvPr id="507" name="【消防施設】&#10;一人当たり面積最大値テキスト">
          <a:extLst>
            <a:ext uri="{FF2B5EF4-FFF2-40B4-BE49-F238E27FC236}">
              <a16:creationId xmlns:a16="http://schemas.microsoft.com/office/drawing/2014/main" id="{6C418897-8B4C-4F54-BBA4-4A94B8A77FD8}"/>
            </a:ext>
          </a:extLst>
        </xdr:cNvPr>
        <xdr:cNvSpPr txBox="1"/>
      </xdr:nvSpPr>
      <xdr:spPr>
        <a:xfrm>
          <a:off x="22199600" y="1306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85452</xdr:rowOff>
    </xdr:from>
    <xdr:to>
      <xdr:col>116</xdr:col>
      <xdr:colOff>152400</xdr:colOff>
      <xdr:row>77</xdr:row>
      <xdr:rowOff>85452</xdr:rowOff>
    </xdr:to>
    <xdr:cxnSp macro="">
      <xdr:nvCxnSpPr>
        <xdr:cNvPr id="508" name="直線コネクタ 507">
          <a:extLst>
            <a:ext uri="{FF2B5EF4-FFF2-40B4-BE49-F238E27FC236}">
              <a16:creationId xmlns:a16="http://schemas.microsoft.com/office/drawing/2014/main" id="{B812E91D-F9A4-4A79-9DAC-E17790D08340}"/>
            </a:ext>
          </a:extLst>
        </xdr:cNvPr>
        <xdr:cNvCxnSpPr/>
      </xdr:nvCxnSpPr>
      <xdr:spPr>
        <a:xfrm>
          <a:off x="22072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34670</xdr:rowOff>
    </xdr:from>
    <xdr:ext cx="469744" cy="259045"/>
    <xdr:sp macro="" textlink="">
      <xdr:nvSpPr>
        <xdr:cNvPr id="509" name="【消防施設】&#10;一人当たり面積平均値テキスト">
          <a:extLst>
            <a:ext uri="{FF2B5EF4-FFF2-40B4-BE49-F238E27FC236}">
              <a16:creationId xmlns:a16="http://schemas.microsoft.com/office/drawing/2014/main" id="{B885087C-3E15-4DD4-B2A1-C5D3ACE26EDC}"/>
            </a:ext>
          </a:extLst>
        </xdr:cNvPr>
        <xdr:cNvSpPr txBox="1"/>
      </xdr:nvSpPr>
      <xdr:spPr>
        <a:xfrm>
          <a:off x="22199600" y="14093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11793</xdr:rowOff>
    </xdr:from>
    <xdr:to>
      <xdr:col>116</xdr:col>
      <xdr:colOff>114300</xdr:colOff>
      <xdr:row>83</xdr:row>
      <xdr:rowOff>113393</xdr:rowOff>
    </xdr:to>
    <xdr:sp macro="" textlink="">
      <xdr:nvSpPr>
        <xdr:cNvPr id="510" name="フローチャート: 判断 509">
          <a:extLst>
            <a:ext uri="{FF2B5EF4-FFF2-40B4-BE49-F238E27FC236}">
              <a16:creationId xmlns:a16="http://schemas.microsoft.com/office/drawing/2014/main" id="{F1402DF7-F96B-4A57-B5F0-F45C52DACA5E}"/>
            </a:ext>
          </a:extLst>
        </xdr:cNvPr>
        <xdr:cNvSpPr/>
      </xdr:nvSpPr>
      <xdr:spPr>
        <a:xfrm>
          <a:off x="221107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28121</xdr:rowOff>
    </xdr:from>
    <xdr:to>
      <xdr:col>112</xdr:col>
      <xdr:colOff>38100</xdr:colOff>
      <xdr:row>83</xdr:row>
      <xdr:rowOff>129721</xdr:rowOff>
    </xdr:to>
    <xdr:sp macro="" textlink="">
      <xdr:nvSpPr>
        <xdr:cNvPr id="511" name="フローチャート: 判断 510">
          <a:extLst>
            <a:ext uri="{FF2B5EF4-FFF2-40B4-BE49-F238E27FC236}">
              <a16:creationId xmlns:a16="http://schemas.microsoft.com/office/drawing/2014/main" id="{C7D31D56-D2FA-4B75-9FC9-97286B3FA040}"/>
            </a:ext>
          </a:extLst>
        </xdr:cNvPr>
        <xdr:cNvSpPr/>
      </xdr:nvSpPr>
      <xdr:spPr>
        <a:xfrm>
          <a:off x="21272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512" name="フローチャート: 判断 511">
          <a:extLst>
            <a:ext uri="{FF2B5EF4-FFF2-40B4-BE49-F238E27FC236}">
              <a16:creationId xmlns:a16="http://schemas.microsoft.com/office/drawing/2014/main" id="{D3492012-7595-4864-98B6-1FE9B90642EE}"/>
            </a:ext>
          </a:extLst>
        </xdr:cNvPr>
        <xdr:cNvSpPr/>
      </xdr:nvSpPr>
      <xdr:spPr>
        <a:xfrm>
          <a:off x="20383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80373</xdr:rowOff>
    </xdr:from>
    <xdr:to>
      <xdr:col>102</xdr:col>
      <xdr:colOff>165100</xdr:colOff>
      <xdr:row>84</xdr:row>
      <xdr:rowOff>10523</xdr:rowOff>
    </xdr:to>
    <xdr:sp macro="" textlink="">
      <xdr:nvSpPr>
        <xdr:cNvPr id="513" name="フローチャート: 判断 512">
          <a:extLst>
            <a:ext uri="{FF2B5EF4-FFF2-40B4-BE49-F238E27FC236}">
              <a16:creationId xmlns:a16="http://schemas.microsoft.com/office/drawing/2014/main" id="{19D069A6-636A-4D00-9CB0-CFFA38766BED}"/>
            </a:ext>
          </a:extLst>
        </xdr:cNvPr>
        <xdr:cNvSpPr/>
      </xdr:nvSpPr>
      <xdr:spPr>
        <a:xfrm>
          <a:off x="19494500" y="1431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31387</xdr:rowOff>
    </xdr:from>
    <xdr:to>
      <xdr:col>98</xdr:col>
      <xdr:colOff>38100</xdr:colOff>
      <xdr:row>83</xdr:row>
      <xdr:rowOff>132987</xdr:rowOff>
    </xdr:to>
    <xdr:sp macro="" textlink="">
      <xdr:nvSpPr>
        <xdr:cNvPr id="514" name="フローチャート: 判断 513">
          <a:extLst>
            <a:ext uri="{FF2B5EF4-FFF2-40B4-BE49-F238E27FC236}">
              <a16:creationId xmlns:a16="http://schemas.microsoft.com/office/drawing/2014/main" id="{A8BDF17A-103F-4F16-AB0F-763F5B956B8D}"/>
            </a:ext>
          </a:extLst>
        </xdr:cNvPr>
        <xdr:cNvSpPr/>
      </xdr:nvSpPr>
      <xdr:spPr>
        <a:xfrm>
          <a:off x="18605500" y="142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5" name="テキスト ボックス 514">
          <a:extLst>
            <a:ext uri="{FF2B5EF4-FFF2-40B4-BE49-F238E27FC236}">
              <a16:creationId xmlns:a16="http://schemas.microsoft.com/office/drawing/2014/main" id="{C7C25F53-F5B6-4937-B3A9-19C1838297C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6" name="テキスト ボックス 515">
          <a:extLst>
            <a:ext uri="{FF2B5EF4-FFF2-40B4-BE49-F238E27FC236}">
              <a16:creationId xmlns:a16="http://schemas.microsoft.com/office/drawing/2014/main" id="{F563C4FC-080A-4421-88B3-CDBBC9E7997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4268C819-F859-4833-B738-17844C87C0B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B9D332E2-FD60-48D1-B36F-AFCBF77A4AB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0F3E00F4-55FF-4649-BFA6-EA8FF0B010E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157118</xdr:rowOff>
    </xdr:from>
    <xdr:to>
      <xdr:col>116</xdr:col>
      <xdr:colOff>114300</xdr:colOff>
      <xdr:row>85</xdr:row>
      <xdr:rowOff>87268</xdr:rowOff>
    </xdr:to>
    <xdr:sp macro="" textlink="">
      <xdr:nvSpPr>
        <xdr:cNvPr id="520" name="楕円 519">
          <a:extLst>
            <a:ext uri="{FF2B5EF4-FFF2-40B4-BE49-F238E27FC236}">
              <a16:creationId xmlns:a16="http://schemas.microsoft.com/office/drawing/2014/main" id="{2276A524-E95A-4D6C-8B49-FEC0643471BC}"/>
            </a:ext>
          </a:extLst>
        </xdr:cNvPr>
        <xdr:cNvSpPr/>
      </xdr:nvSpPr>
      <xdr:spPr>
        <a:xfrm>
          <a:off x="22110700" y="1455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135545</xdr:rowOff>
    </xdr:from>
    <xdr:ext cx="469744" cy="259045"/>
    <xdr:sp macro="" textlink="">
      <xdr:nvSpPr>
        <xdr:cNvPr id="521" name="【消防施設】&#10;一人当たり面積該当値テキスト">
          <a:extLst>
            <a:ext uri="{FF2B5EF4-FFF2-40B4-BE49-F238E27FC236}">
              <a16:creationId xmlns:a16="http://schemas.microsoft.com/office/drawing/2014/main" id="{D77F2FA4-73D3-4FCD-B7CF-1B285BD7347C}"/>
            </a:ext>
          </a:extLst>
        </xdr:cNvPr>
        <xdr:cNvSpPr txBox="1"/>
      </xdr:nvSpPr>
      <xdr:spPr>
        <a:xfrm>
          <a:off x="22199600" y="14537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163649</xdr:rowOff>
    </xdr:from>
    <xdr:to>
      <xdr:col>112</xdr:col>
      <xdr:colOff>38100</xdr:colOff>
      <xdr:row>85</xdr:row>
      <xdr:rowOff>93799</xdr:rowOff>
    </xdr:to>
    <xdr:sp macro="" textlink="">
      <xdr:nvSpPr>
        <xdr:cNvPr id="522" name="楕円 521">
          <a:extLst>
            <a:ext uri="{FF2B5EF4-FFF2-40B4-BE49-F238E27FC236}">
              <a16:creationId xmlns:a16="http://schemas.microsoft.com/office/drawing/2014/main" id="{C444004A-7ADD-4FED-B855-8CBE720F4F9D}"/>
            </a:ext>
          </a:extLst>
        </xdr:cNvPr>
        <xdr:cNvSpPr/>
      </xdr:nvSpPr>
      <xdr:spPr>
        <a:xfrm>
          <a:off x="21272500" y="1456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36468</xdr:rowOff>
    </xdr:from>
    <xdr:to>
      <xdr:col>116</xdr:col>
      <xdr:colOff>63500</xdr:colOff>
      <xdr:row>85</xdr:row>
      <xdr:rowOff>42999</xdr:rowOff>
    </xdr:to>
    <xdr:cxnSp macro="">
      <xdr:nvCxnSpPr>
        <xdr:cNvPr id="523" name="直線コネクタ 522">
          <a:extLst>
            <a:ext uri="{FF2B5EF4-FFF2-40B4-BE49-F238E27FC236}">
              <a16:creationId xmlns:a16="http://schemas.microsoft.com/office/drawing/2014/main" id="{E7A67685-4BC1-4DFF-816E-4F6D0AD6744C}"/>
            </a:ext>
          </a:extLst>
        </xdr:cNvPr>
        <xdr:cNvCxnSpPr/>
      </xdr:nvCxnSpPr>
      <xdr:spPr>
        <a:xfrm flipV="1">
          <a:off x="21323300" y="14609718"/>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166914</xdr:rowOff>
    </xdr:from>
    <xdr:to>
      <xdr:col>107</xdr:col>
      <xdr:colOff>101600</xdr:colOff>
      <xdr:row>85</xdr:row>
      <xdr:rowOff>97064</xdr:rowOff>
    </xdr:to>
    <xdr:sp macro="" textlink="">
      <xdr:nvSpPr>
        <xdr:cNvPr id="524" name="楕円 523">
          <a:extLst>
            <a:ext uri="{FF2B5EF4-FFF2-40B4-BE49-F238E27FC236}">
              <a16:creationId xmlns:a16="http://schemas.microsoft.com/office/drawing/2014/main" id="{959BE87A-8274-4F8C-BB75-F6AF4149D035}"/>
            </a:ext>
          </a:extLst>
        </xdr:cNvPr>
        <xdr:cNvSpPr/>
      </xdr:nvSpPr>
      <xdr:spPr>
        <a:xfrm>
          <a:off x="203835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42999</xdr:rowOff>
    </xdr:from>
    <xdr:to>
      <xdr:col>111</xdr:col>
      <xdr:colOff>177800</xdr:colOff>
      <xdr:row>85</xdr:row>
      <xdr:rowOff>46264</xdr:rowOff>
    </xdr:to>
    <xdr:cxnSp macro="">
      <xdr:nvCxnSpPr>
        <xdr:cNvPr id="525" name="直線コネクタ 524">
          <a:extLst>
            <a:ext uri="{FF2B5EF4-FFF2-40B4-BE49-F238E27FC236}">
              <a16:creationId xmlns:a16="http://schemas.microsoft.com/office/drawing/2014/main" id="{E0AA24AE-2FC5-4FD2-BC42-F9EF9336A41D}"/>
            </a:ext>
          </a:extLst>
        </xdr:cNvPr>
        <xdr:cNvCxnSpPr/>
      </xdr:nvCxnSpPr>
      <xdr:spPr>
        <a:xfrm flipV="1">
          <a:off x="20434300" y="1461624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1995</xdr:rowOff>
    </xdr:from>
    <xdr:to>
      <xdr:col>102</xdr:col>
      <xdr:colOff>165100</xdr:colOff>
      <xdr:row>85</xdr:row>
      <xdr:rowOff>103595</xdr:rowOff>
    </xdr:to>
    <xdr:sp macro="" textlink="">
      <xdr:nvSpPr>
        <xdr:cNvPr id="526" name="楕円 525">
          <a:extLst>
            <a:ext uri="{FF2B5EF4-FFF2-40B4-BE49-F238E27FC236}">
              <a16:creationId xmlns:a16="http://schemas.microsoft.com/office/drawing/2014/main" id="{415E46F6-7FED-46C8-A24D-42DC073DA625}"/>
            </a:ext>
          </a:extLst>
        </xdr:cNvPr>
        <xdr:cNvSpPr/>
      </xdr:nvSpPr>
      <xdr:spPr>
        <a:xfrm>
          <a:off x="19494500" y="1457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46264</xdr:rowOff>
    </xdr:from>
    <xdr:to>
      <xdr:col>107</xdr:col>
      <xdr:colOff>50800</xdr:colOff>
      <xdr:row>85</xdr:row>
      <xdr:rowOff>52795</xdr:rowOff>
    </xdr:to>
    <xdr:cxnSp macro="">
      <xdr:nvCxnSpPr>
        <xdr:cNvPr id="527" name="直線コネクタ 526">
          <a:extLst>
            <a:ext uri="{FF2B5EF4-FFF2-40B4-BE49-F238E27FC236}">
              <a16:creationId xmlns:a16="http://schemas.microsoft.com/office/drawing/2014/main" id="{57AC3188-4ABD-44F9-BD3A-DB5645F2557D}"/>
            </a:ext>
          </a:extLst>
        </xdr:cNvPr>
        <xdr:cNvCxnSpPr/>
      </xdr:nvCxnSpPr>
      <xdr:spPr>
        <a:xfrm flipV="1">
          <a:off x="19545300" y="14619514"/>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8527</xdr:rowOff>
    </xdr:from>
    <xdr:to>
      <xdr:col>98</xdr:col>
      <xdr:colOff>38100</xdr:colOff>
      <xdr:row>85</xdr:row>
      <xdr:rowOff>110127</xdr:rowOff>
    </xdr:to>
    <xdr:sp macro="" textlink="">
      <xdr:nvSpPr>
        <xdr:cNvPr id="528" name="楕円 527">
          <a:extLst>
            <a:ext uri="{FF2B5EF4-FFF2-40B4-BE49-F238E27FC236}">
              <a16:creationId xmlns:a16="http://schemas.microsoft.com/office/drawing/2014/main" id="{EBD4EA6B-0791-4600-A39D-4ADE6B78F308}"/>
            </a:ext>
          </a:extLst>
        </xdr:cNvPr>
        <xdr:cNvSpPr/>
      </xdr:nvSpPr>
      <xdr:spPr>
        <a:xfrm>
          <a:off x="18605500" y="1458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52795</xdr:rowOff>
    </xdr:from>
    <xdr:to>
      <xdr:col>102</xdr:col>
      <xdr:colOff>114300</xdr:colOff>
      <xdr:row>85</xdr:row>
      <xdr:rowOff>59327</xdr:rowOff>
    </xdr:to>
    <xdr:cxnSp macro="">
      <xdr:nvCxnSpPr>
        <xdr:cNvPr id="529" name="直線コネクタ 528">
          <a:extLst>
            <a:ext uri="{FF2B5EF4-FFF2-40B4-BE49-F238E27FC236}">
              <a16:creationId xmlns:a16="http://schemas.microsoft.com/office/drawing/2014/main" id="{7BF33CA1-CEC7-44ED-9AAA-4508F9AF98FF}"/>
            </a:ext>
          </a:extLst>
        </xdr:cNvPr>
        <xdr:cNvCxnSpPr/>
      </xdr:nvCxnSpPr>
      <xdr:spPr>
        <a:xfrm flipV="1">
          <a:off x="18656300" y="1462604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146248</xdr:rowOff>
    </xdr:from>
    <xdr:ext cx="469744" cy="259045"/>
    <xdr:sp macro="" textlink="">
      <xdr:nvSpPr>
        <xdr:cNvPr id="530" name="n_1aveValue【消防施設】&#10;一人当たり面積">
          <a:extLst>
            <a:ext uri="{FF2B5EF4-FFF2-40B4-BE49-F238E27FC236}">
              <a16:creationId xmlns:a16="http://schemas.microsoft.com/office/drawing/2014/main" id="{1BDB3E04-3780-41DD-A59D-C3092F99D090}"/>
            </a:ext>
          </a:extLst>
        </xdr:cNvPr>
        <xdr:cNvSpPr txBox="1"/>
      </xdr:nvSpPr>
      <xdr:spPr>
        <a:xfrm>
          <a:off x="21075727" y="1403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531" name="n_2aveValue【消防施設】&#10;一人当たり面積">
          <a:extLst>
            <a:ext uri="{FF2B5EF4-FFF2-40B4-BE49-F238E27FC236}">
              <a16:creationId xmlns:a16="http://schemas.microsoft.com/office/drawing/2014/main" id="{729DFCCE-DDD7-41E5-89F0-B7B8B0555785}"/>
            </a:ext>
          </a:extLst>
        </xdr:cNvPr>
        <xdr:cNvSpPr txBox="1"/>
      </xdr:nvSpPr>
      <xdr:spPr>
        <a:xfrm>
          <a:off x="20199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27050</xdr:rowOff>
    </xdr:from>
    <xdr:ext cx="469744" cy="259045"/>
    <xdr:sp macro="" textlink="">
      <xdr:nvSpPr>
        <xdr:cNvPr id="532" name="n_3aveValue【消防施設】&#10;一人当たり面積">
          <a:extLst>
            <a:ext uri="{FF2B5EF4-FFF2-40B4-BE49-F238E27FC236}">
              <a16:creationId xmlns:a16="http://schemas.microsoft.com/office/drawing/2014/main" id="{67855C49-C6EE-4CA3-9CDF-1CE2A34F9E35}"/>
            </a:ext>
          </a:extLst>
        </xdr:cNvPr>
        <xdr:cNvSpPr txBox="1"/>
      </xdr:nvSpPr>
      <xdr:spPr>
        <a:xfrm>
          <a:off x="19310427" y="1408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149514</xdr:rowOff>
    </xdr:from>
    <xdr:ext cx="469744" cy="259045"/>
    <xdr:sp macro="" textlink="">
      <xdr:nvSpPr>
        <xdr:cNvPr id="533" name="n_4aveValue【消防施設】&#10;一人当たり面積">
          <a:extLst>
            <a:ext uri="{FF2B5EF4-FFF2-40B4-BE49-F238E27FC236}">
              <a16:creationId xmlns:a16="http://schemas.microsoft.com/office/drawing/2014/main" id="{7A48AF66-A8DA-4AD7-A68D-3027B374CAC7}"/>
            </a:ext>
          </a:extLst>
        </xdr:cNvPr>
        <xdr:cNvSpPr txBox="1"/>
      </xdr:nvSpPr>
      <xdr:spPr>
        <a:xfrm>
          <a:off x="18421427" y="140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84926</xdr:rowOff>
    </xdr:from>
    <xdr:ext cx="469744" cy="259045"/>
    <xdr:sp macro="" textlink="">
      <xdr:nvSpPr>
        <xdr:cNvPr id="534" name="n_1mainValue【消防施設】&#10;一人当たり面積">
          <a:extLst>
            <a:ext uri="{FF2B5EF4-FFF2-40B4-BE49-F238E27FC236}">
              <a16:creationId xmlns:a16="http://schemas.microsoft.com/office/drawing/2014/main" id="{93BA6E0C-FDF8-407B-AA46-8C0D626B57A9}"/>
            </a:ext>
          </a:extLst>
        </xdr:cNvPr>
        <xdr:cNvSpPr txBox="1"/>
      </xdr:nvSpPr>
      <xdr:spPr>
        <a:xfrm>
          <a:off x="21075727" y="1465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88191</xdr:rowOff>
    </xdr:from>
    <xdr:ext cx="469744" cy="259045"/>
    <xdr:sp macro="" textlink="">
      <xdr:nvSpPr>
        <xdr:cNvPr id="535" name="n_2mainValue【消防施設】&#10;一人当たり面積">
          <a:extLst>
            <a:ext uri="{FF2B5EF4-FFF2-40B4-BE49-F238E27FC236}">
              <a16:creationId xmlns:a16="http://schemas.microsoft.com/office/drawing/2014/main" id="{79D50DE1-E570-4E0F-A056-46E806351F02}"/>
            </a:ext>
          </a:extLst>
        </xdr:cNvPr>
        <xdr:cNvSpPr txBox="1"/>
      </xdr:nvSpPr>
      <xdr:spPr>
        <a:xfrm>
          <a:off x="20199427" y="1466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94722</xdr:rowOff>
    </xdr:from>
    <xdr:ext cx="469744" cy="259045"/>
    <xdr:sp macro="" textlink="">
      <xdr:nvSpPr>
        <xdr:cNvPr id="536" name="n_3mainValue【消防施設】&#10;一人当たり面積">
          <a:extLst>
            <a:ext uri="{FF2B5EF4-FFF2-40B4-BE49-F238E27FC236}">
              <a16:creationId xmlns:a16="http://schemas.microsoft.com/office/drawing/2014/main" id="{62A96224-D20E-4E73-87CD-F08319270168}"/>
            </a:ext>
          </a:extLst>
        </xdr:cNvPr>
        <xdr:cNvSpPr txBox="1"/>
      </xdr:nvSpPr>
      <xdr:spPr>
        <a:xfrm>
          <a:off x="19310427" y="1466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101254</xdr:rowOff>
    </xdr:from>
    <xdr:ext cx="469744" cy="259045"/>
    <xdr:sp macro="" textlink="">
      <xdr:nvSpPr>
        <xdr:cNvPr id="537" name="n_4mainValue【消防施設】&#10;一人当たり面積">
          <a:extLst>
            <a:ext uri="{FF2B5EF4-FFF2-40B4-BE49-F238E27FC236}">
              <a16:creationId xmlns:a16="http://schemas.microsoft.com/office/drawing/2014/main" id="{D270FA3C-920B-41F4-9623-45542C1B71F0}"/>
            </a:ext>
          </a:extLst>
        </xdr:cNvPr>
        <xdr:cNvSpPr txBox="1"/>
      </xdr:nvSpPr>
      <xdr:spPr>
        <a:xfrm>
          <a:off x="18421427" y="1467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8" name="正方形/長方形 537">
          <a:extLst>
            <a:ext uri="{FF2B5EF4-FFF2-40B4-BE49-F238E27FC236}">
              <a16:creationId xmlns:a16="http://schemas.microsoft.com/office/drawing/2014/main" id="{60894320-BE10-4577-AD80-031D7520C43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9" name="正方形/長方形 538">
          <a:extLst>
            <a:ext uri="{FF2B5EF4-FFF2-40B4-BE49-F238E27FC236}">
              <a16:creationId xmlns:a16="http://schemas.microsoft.com/office/drawing/2014/main" id="{76CA40D9-08D6-41A7-996A-AA1D11064C8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0" name="正方形/長方形 539">
          <a:extLst>
            <a:ext uri="{FF2B5EF4-FFF2-40B4-BE49-F238E27FC236}">
              <a16:creationId xmlns:a16="http://schemas.microsoft.com/office/drawing/2014/main" id="{8CE2457D-ADD9-4A7E-B628-C2367675E07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1" name="正方形/長方形 540">
          <a:extLst>
            <a:ext uri="{FF2B5EF4-FFF2-40B4-BE49-F238E27FC236}">
              <a16:creationId xmlns:a16="http://schemas.microsoft.com/office/drawing/2014/main" id="{74BF848D-04F2-4B4D-B829-D03F0277977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2" name="正方形/長方形 541">
          <a:extLst>
            <a:ext uri="{FF2B5EF4-FFF2-40B4-BE49-F238E27FC236}">
              <a16:creationId xmlns:a16="http://schemas.microsoft.com/office/drawing/2014/main" id="{3EA5E0C7-41D9-418A-8818-B2130E8E30E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3" name="正方形/長方形 542">
          <a:extLst>
            <a:ext uri="{FF2B5EF4-FFF2-40B4-BE49-F238E27FC236}">
              <a16:creationId xmlns:a16="http://schemas.microsoft.com/office/drawing/2014/main" id="{C96989B9-2380-4E8A-8ECE-221C713500C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4" name="正方形/長方形 543">
          <a:extLst>
            <a:ext uri="{FF2B5EF4-FFF2-40B4-BE49-F238E27FC236}">
              <a16:creationId xmlns:a16="http://schemas.microsoft.com/office/drawing/2014/main" id="{2FADE808-BEB6-40B4-8BEE-1123B4C053E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5" name="正方形/長方形 544">
          <a:extLst>
            <a:ext uri="{FF2B5EF4-FFF2-40B4-BE49-F238E27FC236}">
              <a16:creationId xmlns:a16="http://schemas.microsoft.com/office/drawing/2014/main" id="{2F43B7C5-45DC-4542-BE1C-9226B7D4347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6" name="テキスト ボックス 545">
          <a:extLst>
            <a:ext uri="{FF2B5EF4-FFF2-40B4-BE49-F238E27FC236}">
              <a16:creationId xmlns:a16="http://schemas.microsoft.com/office/drawing/2014/main" id="{447F99D3-55A8-47B2-9E67-B1730DC0E2B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7" name="直線コネクタ 546">
          <a:extLst>
            <a:ext uri="{FF2B5EF4-FFF2-40B4-BE49-F238E27FC236}">
              <a16:creationId xmlns:a16="http://schemas.microsoft.com/office/drawing/2014/main" id="{F86A23FE-D016-4F96-BD2C-51EF8DF2DF7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8" name="テキスト ボックス 547">
          <a:extLst>
            <a:ext uri="{FF2B5EF4-FFF2-40B4-BE49-F238E27FC236}">
              <a16:creationId xmlns:a16="http://schemas.microsoft.com/office/drawing/2014/main" id="{20E48D01-1A04-4331-AFAA-5053C4D713C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49" name="直線コネクタ 548">
          <a:extLst>
            <a:ext uri="{FF2B5EF4-FFF2-40B4-BE49-F238E27FC236}">
              <a16:creationId xmlns:a16="http://schemas.microsoft.com/office/drawing/2014/main" id="{B53281BF-9A04-464F-A68E-CE75DA87BA3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0" name="テキスト ボックス 549">
          <a:extLst>
            <a:ext uri="{FF2B5EF4-FFF2-40B4-BE49-F238E27FC236}">
              <a16:creationId xmlns:a16="http://schemas.microsoft.com/office/drawing/2014/main" id="{CA02235E-3570-4CC5-B4AB-1C645CE14A2E}"/>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1" name="直線コネクタ 550">
          <a:extLst>
            <a:ext uri="{FF2B5EF4-FFF2-40B4-BE49-F238E27FC236}">
              <a16:creationId xmlns:a16="http://schemas.microsoft.com/office/drawing/2014/main" id="{AF6588A4-2285-4934-A708-C826DF4360C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2" name="テキスト ボックス 551">
          <a:extLst>
            <a:ext uri="{FF2B5EF4-FFF2-40B4-BE49-F238E27FC236}">
              <a16:creationId xmlns:a16="http://schemas.microsoft.com/office/drawing/2014/main" id="{63ACF0D1-CDC3-4CA8-8B16-261EFD583DEB}"/>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3" name="直線コネクタ 552">
          <a:extLst>
            <a:ext uri="{FF2B5EF4-FFF2-40B4-BE49-F238E27FC236}">
              <a16:creationId xmlns:a16="http://schemas.microsoft.com/office/drawing/2014/main" id="{528EA1D3-C24A-4C0A-BD7B-B021D555D8B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4" name="テキスト ボックス 553">
          <a:extLst>
            <a:ext uri="{FF2B5EF4-FFF2-40B4-BE49-F238E27FC236}">
              <a16:creationId xmlns:a16="http://schemas.microsoft.com/office/drawing/2014/main" id="{9A891B13-8CAE-4FF6-A892-1B8FC968768A}"/>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5" name="直線コネクタ 554">
          <a:extLst>
            <a:ext uri="{FF2B5EF4-FFF2-40B4-BE49-F238E27FC236}">
              <a16:creationId xmlns:a16="http://schemas.microsoft.com/office/drawing/2014/main" id="{ABBD08DF-4B92-45DB-8302-F183DB9D2F7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6" name="テキスト ボックス 555">
          <a:extLst>
            <a:ext uri="{FF2B5EF4-FFF2-40B4-BE49-F238E27FC236}">
              <a16:creationId xmlns:a16="http://schemas.microsoft.com/office/drawing/2014/main" id="{17B3DE80-F4E8-48B3-B4B8-43636C8C857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7" name="直線コネクタ 556">
          <a:extLst>
            <a:ext uri="{FF2B5EF4-FFF2-40B4-BE49-F238E27FC236}">
              <a16:creationId xmlns:a16="http://schemas.microsoft.com/office/drawing/2014/main" id="{EEE46D19-896B-465B-89BE-EDDBC813378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58" name="テキスト ボックス 557">
          <a:extLst>
            <a:ext uri="{FF2B5EF4-FFF2-40B4-BE49-F238E27FC236}">
              <a16:creationId xmlns:a16="http://schemas.microsoft.com/office/drawing/2014/main" id="{7746EB10-E2DF-4533-ADFB-7EFAD27EDBE2}"/>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9" name="直線コネクタ 558">
          <a:extLst>
            <a:ext uri="{FF2B5EF4-FFF2-40B4-BE49-F238E27FC236}">
              <a16:creationId xmlns:a16="http://schemas.microsoft.com/office/drawing/2014/main" id="{EE7C9E5D-405F-4E49-B5EC-A631FF47C3A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0" name="テキスト ボックス 559">
          <a:extLst>
            <a:ext uri="{FF2B5EF4-FFF2-40B4-BE49-F238E27FC236}">
              <a16:creationId xmlns:a16="http://schemas.microsoft.com/office/drawing/2014/main" id="{7E8E9B5F-3923-41FB-855D-0E7D4E4CD28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1" name="【庁舎】&#10;有形固定資産減価償却率グラフ枠">
          <a:extLst>
            <a:ext uri="{FF2B5EF4-FFF2-40B4-BE49-F238E27FC236}">
              <a16:creationId xmlns:a16="http://schemas.microsoft.com/office/drawing/2014/main" id="{D8643BE1-46C7-456B-8535-F9656F2D4EE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62864</xdr:rowOff>
    </xdr:from>
    <xdr:to>
      <xdr:col>85</xdr:col>
      <xdr:colOff>126364</xdr:colOff>
      <xdr:row>108</xdr:row>
      <xdr:rowOff>148589</xdr:rowOff>
    </xdr:to>
    <xdr:cxnSp macro="">
      <xdr:nvCxnSpPr>
        <xdr:cNvPr id="562" name="直線コネクタ 561">
          <a:extLst>
            <a:ext uri="{FF2B5EF4-FFF2-40B4-BE49-F238E27FC236}">
              <a16:creationId xmlns:a16="http://schemas.microsoft.com/office/drawing/2014/main" id="{A6CD5AF2-D45D-44D5-A8C6-29C690693698}"/>
            </a:ext>
          </a:extLst>
        </xdr:cNvPr>
        <xdr:cNvCxnSpPr/>
      </xdr:nvCxnSpPr>
      <xdr:spPr>
        <a:xfrm flipV="1">
          <a:off x="16318864" y="17036414"/>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152416</xdr:rowOff>
    </xdr:from>
    <xdr:ext cx="405111" cy="259045"/>
    <xdr:sp macro="" textlink="">
      <xdr:nvSpPr>
        <xdr:cNvPr id="563" name="【庁舎】&#10;有形固定資産減価償却率最小値テキスト">
          <a:extLst>
            <a:ext uri="{FF2B5EF4-FFF2-40B4-BE49-F238E27FC236}">
              <a16:creationId xmlns:a16="http://schemas.microsoft.com/office/drawing/2014/main" id="{19476F84-9E26-4D91-9EDB-0A6477BCBFD1}"/>
            </a:ext>
          </a:extLst>
        </xdr:cNvPr>
        <xdr:cNvSpPr txBox="1"/>
      </xdr:nvSpPr>
      <xdr:spPr>
        <a:xfrm>
          <a:off x="16357600" y="186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148589</xdr:rowOff>
    </xdr:from>
    <xdr:to>
      <xdr:col>86</xdr:col>
      <xdr:colOff>25400</xdr:colOff>
      <xdr:row>108</xdr:row>
      <xdr:rowOff>148589</xdr:rowOff>
    </xdr:to>
    <xdr:cxnSp macro="">
      <xdr:nvCxnSpPr>
        <xdr:cNvPr id="564" name="直線コネクタ 563">
          <a:extLst>
            <a:ext uri="{FF2B5EF4-FFF2-40B4-BE49-F238E27FC236}">
              <a16:creationId xmlns:a16="http://schemas.microsoft.com/office/drawing/2014/main" id="{0890654A-0C36-427E-81AE-7CDBDE7C12D6}"/>
            </a:ext>
          </a:extLst>
        </xdr:cNvPr>
        <xdr:cNvCxnSpPr/>
      </xdr:nvCxnSpPr>
      <xdr:spPr>
        <a:xfrm>
          <a:off x="16230600" y="1866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9541</xdr:rowOff>
    </xdr:from>
    <xdr:ext cx="405111" cy="259045"/>
    <xdr:sp macro="" textlink="">
      <xdr:nvSpPr>
        <xdr:cNvPr id="565" name="【庁舎】&#10;有形固定資産減価償却率最大値テキスト">
          <a:extLst>
            <a:ext uri="{FF2B5EF4-FFF2-40B4-BE49-F238E27FC236}">
              <a16:creationId xmlns:a16="http://schemas.microsoft.com/office/drawing/2014/main" id="{971D3E0F-B16E-4B2B-9DF4-E52C59D08D40}"/>
            </a:ext>
          </a:extLst>
        </xdr:cNvPr>
        <xdr:cNvSpPr txBox="1"/>
      </xdr:nvSpPr>
      <xdr:spPr>
        <a:xfrm>
          <a:off x="16357600" y="16811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62864</xdr:rowOff>
    </xdr:from>
    <xdr:to>
      <xdr:col>86</xdr:col>
      <xdr:colOff>25400</xdr:colOff>
      <xdr:row>99</xdr:row>
      <xdr:rowOff>62864</xdr:rowOff>
    </xdr:to>
    <xdr:cxnSp macro="">
      <xdr:nvCxnSpPr>
        <xdr:cNvPr id="566" name="直線コネクタ 565">
          <a:extLst>
            <a:ext uri="{FF2B5EF4-FFF2-40B4-BE49-F238E27FC236}">
              <a16:creationId xmlns:a16="http://schemas.microsoft.com/office/drawing/2014/main" id="{49E1598C-288E-4BEA-85DA-CA07885F3906}"/>
            </a:ext>
          </a:extLst>
        </xdr:cNvPr>
        <xdr:cNvCxnSpPr/>
      </xdr:nvCxnSpPr>
      <xdr:spPr>
        <a:xfrm>
          <a:off x="16230600" y="17036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134002</xdr:rowOff>
    </xdr:from>
    <xdr:ext cx="405111" cy="259045"/>
    <xdr:sp macro="" textlink="">
      <xdr:nvSpPr>
        <xdr:cNvPr id="567" name="【庁舎】&#10;有形固定資産減価償却率平均値テキスト">
          <a:extLst>
            <a:ext uri="{FF2B5EF4-FFF2-40B4-BE49-F238E27FC236}">
              <a16:creationId xmlns:a16="http://schemas.microsoft.com/office/drawing/2014/main" id="{0452CCB5-DE4B-42F6-BA37-6FF545332C88}"/>
            </a:ext>
          </a:extLst>
        </xdr:cNvPr>
        <xdr:cNvSpPr txBox="1"/>
      </xdr:nvSpPr>
      <xdr:spPr>
        <a:xfrm>
          <a:off x="16357600" y="1779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111125</xdr:rowOff>
    </xdr:from>
    <xdr:to>
      <xdr:col>85</xdr:col>
      <xdr:colOff>177800</xdr:colOff>
      <xdr:row>105</xdr:row>
      <xdr:rowOff>41275</xdr:rowOff>
    </xdr:to>
    <xdr:sp macro="" textlink="">
      <xdr:nvSpPr>
        <xdr:cNvPr id="568" name="フローチャート: 判断 567">
          <a:extLst>
            <a:ext uri="{FF2B5EF4-FFF2-40B4-BE49-F238E27FC236}">
              <a16:creationId xmlns:a16="http://schemas.microsoft.com/office/drawing/2014/main" id="{E2582791-AEA0-4AEF-86ED-27456E7697C5}"/>
            </a:ext>
          </a:extLst>
        </xdr:cNvPr>
        <xdr:cNvSpPr/>
      </xdr:nvSpPr>
      <xdr:spPr>
        <a:xfrm>
          <a:off x="16268700" y="1794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116839</xdr:rowOff>
    </xdr:from>
    <xdr:to>
      <xdr:col>81</xdr:col>
      <xdr:colOff>101600</xdr:colOff>
      <xdr:row>105</xdr:row>
      <xdr:rowOff>46989</xdr:rowOff>
    </xdr:to>
    <xdr:sp macro="" textlink="">
      <xdr:nvSpPr>
        <xdr:cNvPr id="569" name="フローチャート: 判断 568">
          <a:extLst>
            <a:ext uri="{FF2B5EF4-FFF2-40B4-BE49-F238E27FC236}">
              <a16:creationId xmlns:a16="http://schemas.microsoft.com/office/drawing/2014/main" id="{0456F370-0AF9-4A83-B3C5-22D3948635A7}"/>
            </a:ext>
          </a:extLst>
        </xdr:cNvPr>
        <xdr:cNvSpPr/>
      </xdr:nvSpPr>
      <xdr:spPr>
        <a:xfrm>
          <a:off x="15430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570" name="フローチャート: 判断 569">
          <a:extLst>
            <a:ext uri="{FF2B5EF4-FFF2-40B4-BE49-F238E27FC236}">
              <a16:creationId xmlns:a16="http://schemas.microsoft.com/office/drawing/2014/main" id="{0A4DD9C7-1473-4494-8AF9-3D5CEDF3D97C}"/>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53975</xdr:rowOff>
    </xdr:from>
    <xdr:to>
      <xdr:col>72</xdr:col>
      <xdr:colOff>38100</xdr:colOff>
      <xdr:row>104</xdr:row>
      <xdr:rowOff>155575</xdr:rowOff>
    </xdr:to>
    <xdr:sp macro="" textlink="">
      <xdr:nvSpPr>
        <xdr:cNvPr id="571" name="フローチャート: 判断 570">
          <a:extLst>
            <a:ext uri="{FF2B5EF4-FFF2-40B4-BE49-F238E27FC236}">
              <a16:creationId xmlns:a16="http://schemas.microsoft.com/office/drawing/2014/main" id="{8A0D7739-8289-476C-959C-4FDDA1FA3E2B}"/>
            </a:ext>
          </a:extLst>
        </xdr:cNvPr>
        <xdr:cNvSpPr/>
      </xdr:nvSpPr>
      <xdr:spPr>
        <a:xfrm>
          <a:off x="13652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132080</xdr:rowOff>
    </xdr:from>
    <xdr:to>
      <xdr:col>67</xdr:col>
      <xdr:colOff>101600</xdr:colOff>
      <xdr:row>104</xdr:row>
      <xdr:rowOff>62230</xdr:rowOff>
    </xdr:to>
    <xdr:sp macro="" textlink="">
      <xdr:nvSpPr>
        <xdr:cNvPr id="572" name="フローチャート: 判断 571">
          <a:extLst>
            <a:ext uri="{FF2B5EF4-FFF2-40B4-BE49-F238E27FC236}">
              <a16:creationId xmlns:a16="http://schemas.microsoft.com/office/drawing/2014/main" id="{C73EAC07-1EBA-47F9-9F7B-E93823D8185F}"/>
            </a:ext>
          </a:extLst>
        </xdr:cNvPr>
        <xdr:cNvSpPr/>
      </xdr:nvSpPr>
      <xdr:spPr>
        <a:xfrm>
          <a:off x="12763500" y="1779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36F9190C-CBA0-4ABB-B608-57A8453C8BC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289262D4-0BB5-493F-AF40-B2429DC3EA5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BCC7959E-C63A-4497-BFA0-15660C79ECB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7A8A0FE8-E65D-4995-A00B-E61CD34941B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143A436B-60C5-46EB-9CAF-93C9F0FD056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124461</xdr:rowOff>
    </xdr:from>
    <xdr:to>
      <xdr:col>85</xdr:col>
      <xdr:colOff>177800</xdr:colOff>
      <xdr:row>105</xdr:row>
      <xdr:rowOff>54611</xdr:rowOff>
    </xdr:to>
    <xdr:sp macro="" textlink="">
      <xdr:nvSpPr>
        <xdr:cNvPr id="578" name="楕円 577">
          <a:extLst>
            <a:ext uri="{FF2B5EF4-FFF2-40B4-BE49-F238E27FC236}">
              <a16:creationId xmlns:a16="http://schemas.microsoft.com/office/drawing/2014/main" id="{DAA0B138-A736-49F3-9138-C303F7F0D9F4}"/>
            </a:ext>
          </a:extLst>
        </xdr:cNvPr>
        <xdr:cNvSpPr/>
      </xdr:nvSpPr>
      <xdr:spPr>
        <a:xfrm>
          <a:off x="16268700" y="1795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102888</xdr:rowOff>
    </xdr:from>
    <xdr:ext cx="405111" cy="259045"/>
    <xdr:sp macro="" textlink="">
      <xdr:nvSpPr>
        <xdr:cNvPr id="579" name="【庁舎】&#10;有形固定資産減価償却率該当値テキスト">
          <a:extLst>
            <a:ext uri="{FF2B5EF4-FFF2-40B4-BE49-F238E27FC236}">
              <a16:creationId xmlns:a16="http://schemas.microsoft.com/office/drawing/2014/main" id="{4B4C21B3-7133-43B7-A503-6A2AF985A4B8}"/>
            </a:ext>
          </a:extLst>
        </xdr:cNvPr>
        <xdr:cNvSpPr txBox="1"/>
      </xdr:nvSpPr>
      <xdr:spPr>
        <a:xfrm>
          <a:off x="16357600" y="179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78739</xdr:rowOff>
    </xdr:from>
    <xdr:to>
      <xdr:col>81</xdr:col>
      <xdr:colOff>101600</xdr:colOff>
      <xdr:row>105</xdr:row>
      <xdr:rowOff>8889</xdr:rowOff>
    </xdr:to>
    <xdr:sp macro="" textlink="">
      <xdr:nvSpPr>
        <xdr:cNvPr id="580" name="楕円 579">
          <a:extLst>
            <a:ext uri="{FF2B5EF4-FFF2-40B4-BE49-F238E27FC236}">
              <a16:creationId xmlns:a16="http://schemas.microsoft.com/office/drawing/2014/main" id="{4E04B27A-09FC-4D68-A743-4F58E52ED694}"/>
            </a:ext>
          </a:extLst>
        </xdr:cNvPr>
        <xdr:cNvSpPr/>
      </xdr:nvSpPr>
      <xdr:spPr>
        <a:xfrm>
          <a:off x="15430500" y="1790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129539</xdr:rowOff>
    </xdr:from>
    <xdr:to>
      <xdr:col>85</xdr:col>
      <xdr:colOff>127000</xdr:colOff>
      <xdr:row>105</xdr:row>
      <xdr:rowOff>3811</xdr:rowOff>
    </xdr:to>
    <xdr:cxnSp macro="">
      <xdr:nvCxnSpPr>
        <xdr:cNvPr id="581" name="直線コネクタ 580">
          <a:extLst>
            <a:ext uri="{FF2B5EF4-FFF2-40B4-BE49-F238E27FC236}">
              <a16:creationId xmlns:a16="http://schemas.microsoft.com/office/drawing/2014/main" id="{6405BA33-C1F2-4147-AD20-B9ACFC5762BF}"/>
            </a:ext>
          </a:extLst>
        </xdr:cNvPr>
        <xdr:cNvCxnSpPr/>
      </xdr:nvCxnSpPr>
      <xdr:spPr>
        <a:xfrm>
          <a:off x="15481300" y="17960339"/>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42545</xdr:rowOff>
    </xdr:from>
    <xdr:to>
      <xdr:col>76</xdr:col>
      <xdr:colOff>165100</xdr:colOff>
      <xdr:row>104</xdr:row>
      <xdr:rowOff>144145</xdr:rowOff>
    </xdr:to>
    <xdr:sp macro="" textlink="">
      <xdr:nvSpPr>
        <xdr:cNvPr id="582" name="楕円 581">
          <a:extLst>
            <a:ext uri="{FF2B5EF4-FFF2-40B4-BE49-F238E27FC236}">
              <a16:creationId xmlns:a16="http://schemas.microsoft.com/office/drawing/2014/main" id="{7696C34E-1FE0-4096-AD2C-0D4876514A2E}"/>
            </a:ext>
          </a:extLst>
        </xdr:cNvPr>
        <xdr:cNvSpPr/>
      </xdr:nvSpPr>
      <xdr:spPr>
        <a:xfrm>
          <a:off x="14541500" y="1787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93345</xdr:rowOff>
    </xdr:from>
    <xdr:to>
      <xdr:col>81</xdr:col>
      <xdr:colOff>50800</xdr:colOff>
      <xdr:row>104</xdr:row>
      <xdr:rowOff>129539</xdr:rowOff>
    </xdr:to>
    <xdr:cxnSp macro="">
      <xdr:nvCxnSpPr>
        <xdr:cNvPr id="583" name="直線コネクタ 582">
          <a:extLst>
            <a:ext uri="{FF2B5EF4-FFF2-40B4-BE49-F238E27FC236}">
              <a16:creationId xmlns:a16="http://schemas.microsoft.com/office/drawing/2014/main" id="{E186462E-1A78-415D-A4EA-FCC5658C745F}"/>
            </a:ext>
          </a:extLst>
        </xdr:cNvPr>
        <xdr:cNvCxnSpPr/>
      </xdr:nvCxnSpPr>
      <xdr:spPr>
        <a:xfrm>
          <a:off x="14592300" y="1792414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6350</xdr:rowOff>
    </xdr:from>
    <xdr:to>
      <xdr:col>72</xdr:col>
      <xdr:colOff>38100</xdr:colOff>
      <xdr:row>104</xdr:row>
      <xdr:rowOff>107950</xdr:rowOff>
    </xdr:to>
    <xdr:sp macro="" textlink="">
      <xdr:nvSpPr>
        <xdr:cNvPr id="584" name="楕円 583">
          <a:extLst>
            <a:ext uri="{FF2B5EF4-FFF2-40B4-BE49-F238E27FC236}">
              <a16:creationId xmlns:a16="http://schemas.microsoft.com/office/drawing/2014/main" id="{791F2354-9633-4405-B1BA-2AD828BF8DC2}"/>
            </a:ext>
          </a:extLst>
        </xdr:cNvPr>
        <xdr:cNvSpPr/>
      </xdr:nvSpPr>
      <xdr:spPr>
        <a:xfrm>
          <a:off x="13652500" y="1783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57150</xdr:rowOff>
    </xdr:from>
    <xdr:to>
      <xdr:col>76</xdr:col>
      <xdr:colOff>114300</xdr:colOff>
      <xdr:row>104</xdr:row>
      <xdr:rowOff>93345</xdr:rowOff>
    </xdr:to>
    <xdr:cxnSp macro="">
      <xdr:nvCxnSpPr>
        <xdr:cNvPr id="585" name="直線コネクタ 584">
          <a:extLst>
            <a:ext uri="{FF2B5EF4-FFF2-40B4-BE49-F238E27FC236}">
              <a16:creationId xmlns:a16="http://schemas.microsoft.com/office/drawing/2014/main" id="{92C245AD-1C7F-414F-AB64-A2657E1B0EE7}"/>
            </a:ext>
          </a:extLst>
        </xdr:cNvPr>
        <xdr:cNvCxnSpPr/>
      </xdr:nvCxnSpPr>
      <xdr:spPr>
        <a:xfrm>
          <a:off x="13703300" y="178879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132080</xdr:rowOff>
    </xdr:from>
    <xdr:to>
      <xdr:col>67</xdr:col>
      <xdr:colOff>101600</xdr:colOff>
      <xdr:row>104</xdr:row>
      <xdr:rowOff>62230</xdr:rowOff>
    </xdr:to>
    <xdr:sp macro="" textlink="">
      <xdr:nvSpPr>
        <xdr:cNvPr id="586" name="楕円 585">
          <a:extLst>
            <a:ext uri="{FF2B5EF4-FFF2-40B4-BE49-F238E27FC236}">
              <a16:creationId xmlns:a16="http://schemas.microsoft.com/office/drawing/2014/main" id="{01585A37-E9A6-4B6F-AA05-47994D231FD4}"/>
            </a:ext>
          </a:extLst>
        </xdr:cNvPr>
        <xdr:cNvSpPr/>
      </xdr:nvSpPr>
      <xdr:spPr>
        <a:xfrm>
          <a:off x="12763500" y="1779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11430</xdr:rowOff>
    </xdr:from>
    <xdr:to>
      <xdr:col>71</xdr:col>
      <xdr:colOff>177800</xdr:colOff>
      <xdr:row>104</xdr:row>
      <xdr:rowOff>57150</xdr:rowOff>
    </xdr:to>
    <xdr:cxnSp macro="">
      <xdr:nvCxnSpPr>
        <xdr:cNvPr id="587" name="直線コネクタ 586">
          <a:extLst>
            <a:ext uri="{FF2B5EF4-FFF2-40B4-BE49-F238E27FC236}">
              <a16:creationId xmlns:a16="http://schemas.microsoft.com/office/drawing/2014/main" id="{F0EAFD5D-9A65-48CF-95D9-8E9F120EB655}"/>
            </a:ext>
          </a:extLst>
        </xdr:cNvPr>
        <xdr:cNvCxnSpPr/>
      </xdr:nvCxnSpPr>
      <xdr:spPr>
        <a:xfrm>
          <a:off x="12814300" y="178422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38116</xdr:rowOff>
    </xdr:from>
    <xdr:ext cx="405111" cy="259045"/>
    <xdr:sp macro="" textlink="">
      <xdr:nvSpPr>
        <xdr:cNvPr id="588" name="n_1aveValue【庁舎】&#10;有形固定資産減価償却率">
          <a:extLst>
            <a:ext uri="{FF2B5EF4-FFF2-40B4-BE49-F238E27FC236}">
              <a16:creationId xmlns:a16="http://schemas.microsoft.com/office/drawing/2014/main" id="{DEFB47EA-F6F5-4277-BF5B-DD287538F920}"/>
            </a:ext>
          </a:extLst>
        </xdr:cNvPr>
        <xdr:cNvSpPr txBox="1"/>
      </xdr:nvSpPr>
      <xdr:spPr>
        <a:xfrm>
          <a:off x="152660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589" name="n_2aveValue【庁舎】&#10;有形固定資産減価償却率">
          <a:extLst>
            <a:ext uri="{FF2B5EF4-FFF2-40B4-BE49-F238E27FC236}">
              <a16:creationId xmlns:a16="http://schemas.microsoft.com/office/drawing/2014/main" id="{DBDC0989-3940-4FA1-96A1-A570E1DAF4F2}"/>
            </a:ext>
          </a:extLst>
        </xdr:cNvPr>
        <xdr:cNvSpPr txBox="1"/>
      </xdr:nvSpPr>
      <xdr:spPr>
        <a:xfrm>
          <a:off x="14389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146702</xdr:rowOff>
    </xdr:from>
    <xdr:ext cx="405111" cy="259045"/>
    <xdr:sp macro="" textlink="">
      <xdr:nvSpPr>
        <xdr:cNvPr id="590" name="n_3aveValue【庁舎】&#10;有形固定資産減価償却率">
          <a:extLst>
            <a:ext uri="{FF2B5EF4-FFF2-40B4-BE49-F238E27FC236}">
              <a16:creationId xmlns:a16="http://schemas.microsoft.com/office/drawing/2014/main" id="{A137B506-D76B-4E3C-B8DA-A5494E389F64}"/>
            </a:ext>
          </a:extLst>
        </xdr:cNvPr>
        <xdr:cNvSpPr txBox="1"/>
      </xdr:nvSpPr>
      <xdr:spPr>
        <a:xfrm>
          <a:off x="13500744" y="179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53357</xdr:rowOff>
    </xdr:from>
    <xdr:ext cx="405111" cy="259045"/>
    <xdr:sp macro="" textlink="">
      <xdr:nvSpPr>
        <xdr:cNvPr id="591" name="n_4aveValue【庁舎】&#10;有形固定資産減価償却率">
          <a:extLst>
            <a:ext uri="{FF2B5EF4-FFF2-40B4-BE49-F238E27FC236}">
              <a16:creationId xmlns:a16="http://schemas.microsoft.com/office/drawing/2014/main" id="{CB150A9E-F214-4229-9F4B-5C890A619957}"/>
            </a:ext>
          </a:extLst>
        </xdr:cNvPr>
        <xdr:cNvSpPr txBox="1"/>
      </xdr:nvSpPr>
      <xdr:spPr>
        <a:xfrm>
          <a:off x="12611744" y="1788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25416</xdr:rowOff>
    </xdr:from>
    <xdr:ext cx="405111" cy="259045"/>
    <xdr:sp macro="" textlink="">
      <xdr:nvSpPr>
        <xdr:cNvPr id="592" name="n_1mainValue【庁舎】&#10;有形固定資産減価償却率">
          <a:extLst>
            <a:ext uri="{FF2B5EF4-FFF2-40B4-BE49-F238E27FC236}">
              <a16:creationId xmlns:a16="http://schemas.microsoft.com/office/drawing/2014/main" id="{BE3C1A44-7CA4-44D6-9C80-DC56BF46ED2C}"/>
            </a:ext>
          </a:extLst>
        </xdr:cNvPr>
        <xdr:cNvSpPr txBox="1"/>
      </xdr:nvSpPr>
      <xdr:spPr>
        <a:xfrm>
          <a:off x="15266044" y="1768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160672</xdr:rowOff>
    </xdr:from>
    <xdr:ext cx="405111" cy="259045"/>
    <xdr:sp macro="" textlink="">
      <xdr:nvSpPr>
        <xdr:cNvPr id="593" name="n_2mainValue【庁舎】&#10;有形固定資産減価償却率">
          <a:extLst>
            <a:ext uri="{FF2B5EF4-FFF2-40B4-BE49-F238E27FC236}">
              <a16:creationId xmlns:a16="http://schemas.microsoft.com/office/drawing/2014/main" id="{9784BC34-2A3D-40F7-A390-619DE5A7841D}"/>
            </a:ext>
          </a:extLst>
        </xdr:cNvPr>
        <xdr:cNvSpPr txBox="1"/>
      </xdr:nvSpPr>
      <xdr:spPr>
        <a:xfrm>
          <a:off x="14389744" y="1764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124477</xdr:rowOff>
    </xdr:from>
    <xdr:ext cx="405111" cy="259045"/>
    <xdr:sp macro="" textlink="">
      <xdr:nvSpPr>
        <xdr:cNvPr id="594" name="n_3mainValue【庁舎】&#10;有形固定資産減価償却率">
          <a:extLst>
            <a:ext uri="{FF2B5EF4-FFF2-40B4-BE49-F238E27FC236}">
              <a16:creationId xmlns:a16="http://schemas.microsoft.com/office/drawing/2014/main" id="{74C4B934-F701-41CC-93F7-536E15E3ECA4}"/>
            </a:ext>
          </a:extLst>
        </xdr:cNvPr>
        <xdr:cNvSpPr txBox="1"/>
      </xdr:nvSpPr>
      <xdr:spPr>
        <a:xfrm>
          <a:off x="13500744" y="1761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78757</xdr:rowOff>
    </xdr:from>
    <xdr:ext cx="405111" cy="259045"/>
    <xdr:sp macro="" textlink="">
      <xdr:nvSpPr>
        <xdr:cNvPr id="595" name="n_4mainValue【庁舎】&#10;有形固定資産減価償却率">
          <a:extLst>
            <a:ext uri="{FF2B5EF4-FFF2-40B4-BE49-F238E27FC236}">
              <a16:creationId xmlns:a16="http://schemas.microsoft.com/office/drawing/2014/main" id="{1D3C8921-1075-45BA-851C-D3EBAE9E6D87}"/>
            </a:ext>
          </a:extLst>
        </xdr:cNvPr>
        <xdr:cNvSpPr txBox="1"/>
      </xdr:nvSpPr>
      <xdr:spPr>
        <a:xfrm>
          <a:off x="12611744" y="1756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6" name="正方形/長方形 595">
          <a:extLst>
            <a:ext uri="{FF2B5EF4-FFF2-40B4-BE49-F238E27FC236}">
              <a16:creationId xmlns:a16="http://schemas.microsoft.com/office/drawing/2014/main" id="{5FE4EB9F-0FF5-4E5A-9104-2B036D2E74E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7" name="正方形/長方形 596">
          <a:extLst>
            <a:ext uri="{FF2B5EF4-FFF2-40B4-BE49-F238E27FC236}">
              <a16:creationId xmlns:a16="http://schemas.microsoft.com/office/drawing/2014/main" id="{0A371E5E-E686-4900-B27D-98A2EBC5A86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8" name="正方形/長方形 597">
          <a:extLst>
            <a:ext uri="{FF2B5EF4-FFF2-40B4-BE49-F238E27FC236}">
              <a16:creationId xmlns:a16="http://schemas.microsoft.com/office/drawing/2014/main" id="{B945D753-D0BC-4FF4-AA26-32681677174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9" name="正方形/長方形 598">
          <a:extLst>
            <a:ext uri="{FF2B5EF4-FFF2-40B4-BE49-F238E27FC236}">
              <a16:creationId xmlns:a16="http://schemas.microsoft.com/office/drawing/2014/main" id="{5A9E893A-21D1-439C-8B0D-229D28E8110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0" name="正方形/長方形 599">
          <a:extLst>
            <a:ext uri="{FF2B5EF4-FFF2-40B4-BE49-F238E27FC236}">
              <a16:creationId xmlns:a16="http://schemas.microsoft.com/office/drawing/2014/main" id="{4C24297B-D1BE-4C40-AA38-B86DA0DE6FC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1" name="正方形/長方形 600">
          <a:extLst>
            <a:ext uri="{FF2B5EF4-FFF2-40B4-BE49-F238E27FC236}">
              <a16:creationId xmlns:a16="http://schemas.microsoft.com/office/drawing/2014/main" id="{2A3DB32A-0EC2-449B-9D66-4C895928C24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2" name="正方形/長方形 601">
          <a:extLst>
            <a:ext uri="{FF2B5EF4-FFF2-40B4-BE49-F238E27FC236}">
              <a16:creationId xmlns:a16="http://schemas.microsoft.com/office/drawing/2014/main" id="{86378AAB-A798-4B01-90A8-62B702E9A36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3" name="正方形/長方形 602">
          <a:extLst>
            <a:ext uri="{FF2B5EF4-FFF2-40B4-BE49-F238E27FC236}">
              <a16:creationId xmlns:a16="http://schemas.microsoft.com/office/drawing/2014/main" id="{EE75FCD5-9297-4941-8D20-D644AD9F0CF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4" name="テキスト ボックス 603">
          <a:extLst>
            <a:ext uri="{FF2B5EF4-FFF2-40B4-BE49-F238E27FC236}">
              <a16:creationId xmlns:a16="http://schemas.microsoft.com/office/drawing/2014/main" id="{77832B08-38CA-4339-94E6-0BFCB8D4CDA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5" name="直線コネクタ 604">
          <a:extLst>
            <a:ext uri="{FF2B5EF4-FFF2-40B4-BE49-F238E27FC236}">
              <a16:creationId xmlns:a16="http://schemas.microsoft.com/office/drawing/2014/main" id="{76B60FDF-7C3F-4659-A217-25B7DA0CCE5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6" name="直線コネクタ 605">
          <a:extLst>
            <a:ext uri="{FF2B5EF4-FFF2-40B4-BE49-F238E27FC236}">
              <a16:creationId xmlns:a16="http://schemas.microsoft.com/office/drawing/2014/main" id="{2A1F520A-042C-4D53-8267-5D3B2C2DAE15}"/>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07" name="テキスト ボックス 606">
          <a:extLst>
            <a:ext uri="{FF2B5EF4-FFF2-40B4-BE49-F238E27FC236}">
              <a16:creationId xmlns:a16="http://schemas.microsoft.com/office/drawing/2014/main" id="{2FCF836F-A1EE-4353-B49D-28A511668F3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08" name="直線コネクタ 607">
          <a:extLst>
            <a:ext uri="{FF2B5EF4-FFF2-40B4-BE49-F238E27FC236}">
              <a16:creationId xmlns:a16="http://schemas.microsoft.com/office/drawing/2014/main" id="{14D809B6-1B2B-4394-A098-AECDD3510D61}"/>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09" name="テキスト ボックス 608">
          <a:extLst>
            <a:ext uri="{FF2B5EF4-FFF2-40B4-BE49-F238E27FC236}">
              <a16:creationId xmlns:a16="http://schemas.microsoft.com/office/drawing/2014/main" id="{B52205F3-B302-4932-8991-0B819E3D9E1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0" name="直線コネクタ 609">
          <a:extLst>
            <a:ext uri="{FF2B5EF4-FFF2-40B4-BE49-F238E27FC236}">
              <a16:creationId xmlns:a16="http://schemas.microsoft.com/office/drawing/2014/main" id="{11B9E610-3BA5-4F08-B29E-CD4E3300A55E}"/>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1" name="テキスト ボックス 610">
          <a:extLst>
            <a:ext uri="{FF2B5EF4-FFF2-40B4-BE49-F238E27FC236}">
              <a16:creationId xmlns:a16="http://schemas.microsoft.com/office/drawing/2014/main" id="{33EBC8A1-2B21-4E4A-9DCB-5E06F2ACC60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2" name="直線コネクタ 611">
          <a:extLst>
            <a:ext uri="{FF2B5EF4-FFF2-40B4-BE49-F238E27FC236}">
              <a16:creationId xmlns:a16="http://schemas.microsoft.com/office/drawing/2014/main" id="{C9B2F211-037B-4D01-B851-DE27BE95BD5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3" name="テキスト ボックス 612">
          <a:extLst>
            <a:ext uri="{FF2B5EF4-FFF2-40B4-BE49-F238E27FC236}">
              <a16:creationId xmlns:a16="http://schemas.microsoft.com/office/drawing/2014/main" id="{E1E8E18D-304E-4981-914C-067ECED4255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4" name="直線コネクタ 613">
          <a:extLst>
            <a:ext uri="{FF2B5EF4-FFF2-40B4-BE49-F238E27FC236}">
              <a16:creationId xmlns:a16="http://schemas.microsoft.com/office/drawing/2014/main" id="{EC2E9453-6287-45E2-B82A-6FC6978CD95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5" name="テキスト ボックス 614">
          <a:extLst>
            <a:ext uri="{FF2B5EF4-FFF2-40B4-BE49-F238E27FC236}">
              <a16:creationId xmlns:a16="http://schemas.microsoft.com/office/drawing/2014/main" id="{1E41509A-E577-46BF-B5F9-BBC375301C1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6" name="【庁舎】&#10;一人当たり面積グラフ枠">
          <a:extLst>
            <a:ext uri="{FF2B5EF4-FFF2-40B4-BE49-F238E27FC236}">
              <a16:creationId xmlns:a16="http://schemas.microsoft.com/office/drawing/2014/main" id="{BCDBF638-7AAD-40C7-80F0-9D371418628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154381</xdr:rowOff>
    </xdr:from>
    <xdr:to>
      <xdr:col>116</xdr:col>
      <xdr:colOff>62864</xdr:colOff>
      <xdr:row>107</xdr:row>
      <xdr:rowOff>159868</xdr:rowOff>
    </xdr:to>
    <xdr:cxnSp macro="">
      <xdr:nvCxnSpPr>
        <xdr:cNvPr id="617" name="直線コネクタ 616">
          <a:extLst>
            <a:ext uri="{FF2B5EF4-FFF2-40B4-BE49-F238E27FC236}">
              <a16:creationId xmlns:a16="http://schemas.microsoft.com/office/drawing/2014/main" id="{74B4BC2F-5716-4405-8305-DF629D29493D}"/>
            </a:ext>
          </a:extLst>
        </xdr:cNvPr>
        <xdr:cNvCxnSpPr/>
      </xdr:nvCxnSpPr>
      <xdr:spPr>
        <a:xfrm flipV="1">
          <a:off x="22160864" y="17127931"/>
          <a:ext cx="0" cy="1377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163695</xdr:rowOff>
    </xdr:from>
    <xdr:ext cx="469744" cy="259045"/>
    <xdr:sp macro="" textlink="">
      <xdr:nvSpPr>
        <xdr:cNvPr id="618" name="【庁舎】&#10;一人当たり面積最小値テキスト">
          <a:extLst>
            <a:ext uri="{FF2B5EF4-FFF2-40B4-BE49-F238E27FC236}">
              <a16:creationId xmlns:a16="http://schemas.microsoft.com/office/drawing/2014/main" id="{407C7FCA-22AE-4FB6-818D-E929A25E344F}"/>
            </a:ext>
          </a:extLst>
        </xdr:cNvPr>
        <xdr:cNvSpPr txBox="1"/>
      </xdr:nvSpPr>
      <xdr:spPr>
        <a:xfrm>
          <a:off x="22199600" y="1850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159868</xdr:rowOff>
    </xdr:from>
    <xdr:to>
      <xdr:col>116</xdr:col>
      <xdr:colOff>152400</xdr:colOff>
      <xdr:row>107</xdr:row>
      <xdr:rowOff>159868</xdr:rowOff>
    </xdr:to>
    <xdr:cxnSp macro="">
      <xdr:nvCxnSpPr>
        <xdr:cNvPr id="619" name="直線コネクタ 618">
          <a:extLst>
            <a:ext uri="{FF2B5EF4-FFF2-40B4-BE49-F238E27FC236}">
              <a16:creationId xmlns:a16="http://schemas.microsoft.com/office/drawing/2014/main" id="{565FBE48-26FB-491A-8656-0046DBBA51A1}"/>
            </a:ext>
          </a:extLst>
        </xdr:cNvPr>
        <xdr:cNvCxnSpPr/>
      </xdr:nvCxnSpPr>
      <xdr:spPr>
        <a:xfrm>
          <a:off x="22072600" y="18505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101058</xdr:rowOff>
    </xdr:from>
    <xdr:ext cx="469744" cy="259045"/>
    <xdr:sp macro="" textlink="">
      <xdr:nvSpPr>
        <xdr:cNvPr id="620" name="【庁舎】&#10;一人当たり面積最大値テキスト">
          <a:extLst>
            <a:ext uri="{FF2B5EF4-FFF2-40B4-BE49-F238E27FC236}">
              <a16:creationId xmlns:a16="http://schemas.microsoft.com/office/drawing/2014/main" id="{72EC52F9-9A29-4569-8343-A8302085A363}"/>
            </a:ext>
          </a:extLst>
        </xdr:cNvPr>
        <xdr:cNvSpPr txBox="1"/>
      </xdr:nvSpPr>
      <xdr:spPr>
        <a:xfrm>
          <a:off x="22199600" y="1690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154381</xdr:rowOff>
    </xdr:from>
    <xdr:to>
      <xdr:col>116</xdr:col>
      <xdr:colOff>152400</xdr:colOff>
      <xdr:row>99</xdr:row>
      <xdr:rowOff>154381</xdr:rowOff>
    </xdr:to>
    <xdr:cxnSp macro="">
      <xdr:nvCxnSpPr>
        <xdr:cNvPr id="621" name="直線コネクタ 620">
          <a:extLst>
            <a:ext uri="{FF2B5EF4-FFF2-40B4-BE49-F238E27FC236}">
              <a16:creationId xmlns:a16="http://schemas.microsoft.com/office/drawing/2014/main" id="{4FED878C-2F48-47A0-A86B-1ACB8B6BEECC}"/>
            </a:ext>
          </a:extLst>
        </xdr:cNvPr>
        <xdr:cNvCxnSpPr/>
      </xdr:nvCxnSpPr>
      <xdr:spPr>
        <a:xfrm>
          <a:off x="22072600" y="17127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120057</xdr:rowOff>
    </xdr:from>
    <xdr:ext cx="469744" cy="259045"/>
    <xdr:sp macro="" textlink="">
      <xdr:nvSpPr>
        <xdr:cNvPr id="622" name="【庁舎】&#10;一人当たり面積平均値テキスト">
          <a:extLst>
            <a:ext uri="{FF2B5EF4-FFF2-40B4-BE49-F238E27FC236}">
              <a16:creationId xmlns:a16="http://schemas.microsoft.com/office/drawing/2014/main" id="{7695609C-28DF-4E75-B0C5-78D8D7225508}"/>
            </a:ext>
          </a:extLst>
        </xdr:cNvPr>
        <xdr:cNvSpPr txBox="1"/>
      </xdr:nvSpPr>
      <xdr:spPr>
        <a:xfrm>
          <a:off x="22199600" y="17950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97180</xdr:rowOff>
    </xdr:from>
    <xdr:to>
      <xdr:col>116</xdr:col>
      <xdr:colOff>114300</xdr:colOff>
      <xdr:row>106</xdr:row>
      <xdr:rowOff>27330</xdr:rowOff>
    </xdr:to>
    <xdr:sp macro="" textlink="">
      <xdr:nvSpPr>
        <xdr:cNvPr id="623" name="フローチャート: 判断 622">
          <a:extLst>
            <a:ext uri="{FF2B5EF4-FFF2-40B4-BE49-F238E27FC236}">
              <a16:creationId xmlns:a16="http://schemas.microsoft.com/office/drawing/2014/main" id="{D180EE33-21C9-422A-BBAE-32746423EB3A}"/>
            </a:ext>
          </a:extLst>
        </xdr:cNvPr>
        <xdr:cNvSpPr/>
      </xdr:nvSpPr>
      <xdr:spPr>
        <a:xfrm>
          <a:off x="22110700" y="1809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154787</xdr:rowOff>
    </xdr:from>
    <xdr:to>
      <xdr:col>112</xdr:col>
      <xdr:colOff>38100</xdr:colOff>
      <xdr:row>106</xdr:row>
      <xdr:rowOff>84937</xdr:rowOff>
    </xdr:to>
    <xdr:sp macro="" textlink="">
      <xdr:nvSpPr>
        <xdr:cNvPr id="624" name="フローチャート: 判断 623">
          <a:extLst>
            <a:ext uri="{FF2B5EF4-FFF2-40B4-BE49-F238E27FC236}">
              <a16:creationId xmlns:a16="http://schemas.microsoft.com/office/drawing/2014/main" id="{F9FB1BFE-E6FE-445F-B135-FA671EFEA243}"/>
            </a:ext>
          </a:extLst>
        </xdr:cNvPr>
        <xdr:cNvSpPr/>
      </xdr:nvSpPr>
      <xdr:spPr>
        <a:xfrm>
          <a:off x="21272500" y="1815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138328</xdr:rowOff>
    </xdr:from>
    <xdr:to>
      <xdr:col>107</xdr:col>
      <xdr:colOff>101600</xdr:colOff>
      <xdr:row>106</xdr:row>
      <xdr:rowOff>68478</xdr:rowOff>
    </xdr:to>
    <xdr:sp macro="" textlink="">
      <xdr:nvSpPr>
        <xdr:cNvPr id="625" name="フローチャート: 判断 624">
          <a:extLst>
            <a:ext uri="{FF2B5EF4-FFF2-40B4-BE49-F238E27FC236}">
              <a16:creationId xmlns:a16="http://schemas.microsoft.com/office/drawing/2014/main" id="{109C9BF5-37D5-4B6E-B910-A94D9F72FD18}"/>
            </a:ext>
          </a:extLst>
        </xdr:cNvPr>
        <xdr:cNvSpPr/>
      </xdr:nvSpPr>
      <xdr:spPr>
        <a:xfrm>
          <a:off x="20383500" y="181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141987</xdr:rowOff>
    </xdr:from>
    <xdr:to>
      <xdr:col>102</xdr:col>
      <xdr:colOff>165100</xdr:colOff>
      <xdr:row>106</xdr:row>
      <xdr:rowOff>72137</xdr:rowOff>
    </xdr:to>
    <xdr:sp macro="" textlink="">
      <xdr:nvSpPr>
        <xdr:cNvPr id="626" name="フローチャート: 判断 625">
          <a:extLst>
            <a:ext uri="{FF2B5EF4-FFF2-40B4-BE49-F238E27FC236}">
              <a16:creationId xmlns:a16="http://schemas.microsoft.com/office/drawing/2014/main" id="{B0A137FC-25F8-440A-BC97-85424DD34CC4}"/>
            </a:ext>
          </a:extLst>
        </xdr:cNvPr>
        <xdr:cNvSpPr/>
      </xdr:nvSpPr>
      <xdr:spPr>
        <a:xfrm>
          <a:off x="19494500" y="1814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145644</xdr:rowOff>
    </xdr:from>
    <xdr:to>
      <xdr:col>98</xdr:col>
      <xdr:colOff>38100</xdr:colOff>
      <xdr:row>106</xdr:row>
      <xdr:rowOff>75794</xdr:rowOff>
    </xdr:to>
    <xdr:sp macro="" textlink="">
      <xdr:nvSpPr>
        <xdr:cNvPr id="627" name="フローチャート: 判断 626">
          <a:extLst>
            <a:ext uri="{FF2B5EF4-FFF2-40B4-BE49-F238E27FC236}">
              <a16:creationId xmlns:a16="http://schemas.microsoft.com/office/drawing/2014/main" id="{FC64E5AC-BA31-4E05-9A04-916B15A84EAD}"/>
            </a:ext>
          </a:extLst>
        </xdr:cNvPr>
        <xdr:cNvSpPr/>
      </xdr:nvSpPr>
      <xdr:spPr>
        <a:xfrm>
          <a:off x="18605500" y="18147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E572FBC9-4F17-4598-8830-D8E1FB1EA7B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7770AA0F-E2B7-48C6-9020-CC6F79B1B43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47EC651B-AF6C-41AE-871E-E0CE4034C90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7AC1FB1E-189C-45A4-9CF6-6BE6C72EFEE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B600FCF8-8552-4AEC-BFDC-3F84F54EE13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14427</xdr:rowOff>
    </xdr:from>
    <xdr:to>
      <xdr:col>116</xdr:col>
      <xdr:colOff>114300</xdr:colOff>
      <xdr:row>106</xdr:row>
      <xdr:rowOff>116027</xdr:rowOff>
    </xdr:to>
    <xdr:sp macro="" textlink="">
      <xdr:nvSpPr>
        <xdr:cNvPr id="633" name="楕円 632">
          <a:extLst>
            <a:ext uri="{FF2B5EF4-FFF2-40B4-BE49-F238E27FC236}">
              <a16:creationId xmlns:a16="http://schemas.microsoft.com/office/drawing/2014/main" id="{A026E4C9-B5EC-4B82-9E70-66084A211609}"/>
            </a:ext>
          </a:extLst>
        </xdr:cNvPr>
        <xdr:cNvSpPr/>
      </xdr:nvSpPr>
      <xdr:spPr>
        <a:xfrm>
          <a:off x="22110700" y="1818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164304</xdr:rowOff>
    </xdr:from>
    <xdr:ext cx="469744" cy="259045"/>
    <xdr:sp macro="" textlink="">
      <xdr:nvSpPr>
        <xdr:cNvPr id="634" name="【庁舎】&#10;一人当たり面積該当値テキスト">
          <a:extLst>
            <a:ext uri="{FF2B5EF4-FFF2-40B4-BE49-F238E27FC236}">
              <a16:creationId xmlns:a16="http://schemas.microsoft.com/office/drawing/2014/main" id="{5B5FF419-DE32-4BC1-993D-517262408FC6}"/>
            </a:ext>
          </a:extLst>
        </xdr:cNvPr>
        <xdr:cNvSpPr txBox="1"/>
      </xdr:nvSpPr>
      <xdr:spPr>
        <a:xfrm>
          <a:off x="22199600" y="18166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20828</xdr:rowOff>
    </xdr:from>
    <xdr:to>
      <xdr:col>112</xdr:col>
      <xdr:colOff>38100</xdr:colOff>
      <xdr:row>106</xdr:row>
      <xdr:rowOff>122428</xdr:rowOff>
    </xdr:to>
    <xdr:sp macro="" textlink="">
      <xdr:nvSpPr>
        <xdr:cNvPr id="635" name="楕円 634">
          <a:extLst>
            <a:ext uri="{FF2B5EF4-FFF2-40B4-BE49-F238E27FC236}">
              <a16:creationId xmlns:a16="http://schemas.microsoft.com/office/drawing/2014/main" id="{620CD27E-E716-494F-B529-593439EC80CD}"/>
            </a:ext>
          </a:extLst>
        </xdr:cNvPr>
        <xdr:cNvSpPr/>
      </xdr:nvSpPr>
      <xdr:spPr>
        <a:xfrm>
          <a:off x="21272500" y="1819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65227</xdr:rowOff>
    </xdr:from>
    <xdr:to>
      <xdr:col>116</xdr:col>
      <xdr:colOff>63500</xdr:colOff>
      <xdr:row>106</xdr:row>
      <xdr:rowOff>71628</xdr:rowOff>
    </xdr:to>
    <xdr:cxnSp macro="">
      <xdr:nvCxnSpPr>
        <xdr:cNvPr id="636" name="直線コネクタ 635">
          <a:extLst>
            <a:ext uri="{FF2B5EF4-FFF2-40B4-BE49-F238E27FC236}">
              <a16:creationId xmlns:a16="http://schemas.microsoft.com/office/drawing/2014/main" id="{F13BB8B1-6E8A-4CD5-89F4-3D1A15DD67A3}"/>
            </a:ext>
          </a:extLst>
        </xdr:cNvPr>
        <xdr:cNvCxnSpPr/>
      </xdr:nvCxnSpPr>
      <xdr:spPr>
        <a:xfrm flipV="1">
          <a:off x="21323300" y="18238927"/>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61976</xdr:rowOff>
    </xdr:from>
    <xdr:to>
      <xdr:col>107</xdr:col>
      <xdr:colOff>101600</xdr:colOff>
      <xdr:row>106</xdr:row>
      <xdr:rowOff>163576</xdr:rowOff>
    </xdr:to>
    <xdr:sp macro="" textlink="">
      <xdr:nvSpPr>
        <xdr:cNvPr id="637" name="楕円 636">
          <a:extLst>
            <a:ext uri="{FF2B5EF4-FFF2-40B4-BE49-F238E27FC236}">
              <a16:creationId xmlns:a16="http://schemas.microsoft.com/office/drawing/2014/main" id="{E528CBD4-D452-40B7-86B0-EE2835716CBA}"/>
            </a:ext>
          </a:extLst>
        </xdr:cNvPr>
        <xdr:cNvSpPr/>
      </xdr:nvSpPr>
      <xdr:spPr>
        <a:xfrm>
          <a:off x="20383500" y="1823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71628</xdr:rowOff>
    </xdr:from>
    <xdr:to>
      <xdr:col>111</xdr:col>
      <xdr:colOff>177800</xdr:colOff>
      <xdr:row>106</xdr:row>
      <xdr:rowOff>112776</xdr:rowOff>
    </xdr:to>
    <xdr:cxnSp macro="">
      <xdr:nvCxnSpPr>
        <xdr:cNvPr id="638" name="直線コネクタ 637">
          <a:extLst>
            <a:ext uri="{FF2B5EF4-FFF2-40B4-BE49-F238E27FC236}">
              <a16:creationId xmlns:a16="http://schemas.microsoft.com/office/drawing/2014/main" id="{9EC373A9-63E8-4FAC-B599-D65913029F62}"/>
            </a:ext>
          </a:extLst>
        </xdr:cNvPr>
        <xdr:cNvCxnSpPr/>
      </xdr:nvCxnSpPr>
      <xdr:spPr>
        <a:xfrm flipV="1">
          <a:off x="20434300" y="182453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68377</xdr:rowOff>
    </xdr:from>
    <xdr:to>
      <xdr:col>102</xdr:col>
      <xdr:colOff>165100</xdr:colOff>
      <xdr:row>106</xdr:row>
      <xdr:rowOff>169977</xdr:rowOff>
    </xdr:to>
    <xdr:sp macro="" textlink="">
      <xdr:nvSpPr>
        <xdr:cNvPr id="639" name="楕円 638">
          <a:extLst>
            <a:ext uri="{FF2B5EF4-FFF2-40B4-BE49-F238E27FC236}">
              <a16:creationId xmlns:a16="http://schemas.microsoft.com/office/drawing/2014/main" id="{6AFDA799-4DC4-4D07-A2BE-2CA91901B22F}"/>
            </a:ext>
          </a:extLst>
        </xdr:cNvPr>
        <xdr:cNvSpPr/>
      </xdr:nvSpPr>
      <xdr:spPr>
        <a:xfrm>
          <a:off x="19494500" y="18242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112776</xdr:rowOff>
    </xdr:from>
    <xdr:to>
      <xdr:col>107</xdr:col>
      <xdr:colOff>50800</xdr:colOff>
      <xdr:row>106</xdr:row>
      <xdr:rowOff>119177</xdr:rowOff>
    </xdr:to>
    <xdr:cxnSp macro="">
      <xdr:nvCxnSpPr>
        <xdr:cNvPr id="640" name="直線コネクタ 639">
          <a:extLst>
            <a:ext uri="{FF2B5EF4-FFF2-40B4-BE49-F238E27FC236}">
              <a16:creationId xmlns:a16="http://schemas.microsoft.com/office/drawing/2014/main" id="{11D7E977-4CA3-464B-8CC5-366027C3211D}"/>
            </a:ext>
          </a:extLst>
        </xdr:cNvPr>
        <xdr:cNvCxnSpPr/>
      </xdr:nvCxnSpPr>
      <xdr:spPr>
        <a:xfrm flipV="1">
          <a:off x="19545300" y="18286476"/>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74777</xdr:rowOff>
    </xdr:from>
    <xdr:to>
      <xdr:col>98</xdr:col>
      <xdr:colOff>38100</xdr:colOff>
      <xdr:row>107</xdr:row>
      <xdr:rowOff>4927</xdr:rowOff>
    </xdr:to>
    <xdr:sp macro="" textlink="">
      <xdr:nvSpPr>
        <xdr:cNvPr id="641" name="楕円 640">
          <a:extLst>
            <a:ext uri="{FF2B5EF4-FFF2-40B4-BE49-F238E27FC236}">
              <a16:creationId xmlns:a16="http://schemas.microsoft.com/office/drawing/2014/main" id="{4F0B962F-4F5B-4D5A-BD6E-C4DC886BA22C}"/>
            </a:ext>
          </a:extLst>
        </xdr:cNvPr>
        <xdr:cNvSpPr/>
      </xdr:nvSpPr>
      <xdr:spPr>
        <a:xfrm>
          <a:off x="18605500" y="1824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119177</xdr:rowOff>
    </xdr:from>
    <xdr:to>
      <xdr:col>102</xdr:col>
      <xdr:colOff>114300</xdr:colOff>
      <xdr:row>106</xdr:row>
      <xdr:rowOff>125577</xdr:rowOff>
    </xdr:to>
    <xdr:cxnSp macro="">
      <xdr:nvCxnSpPr>
        <xdr:cNvPr id="642" name="直線コネクタ 641">
          <a:extLst>
            <a:ext uri="{FF2B5EF4-FFF2-40B4-BE49-F238E27FC236}">
              <a16:creationId xmlns:a16="http://schemas.microsoft.com/office/drawing/2014/main" id="{EBAAE8A4-F7D1-4751-8DC0-CF1AD672282B}"/>
            </a:ext>
          </a:extLst>
        </xdr:cNvPr>
        <xdr:cNvCxnSpPr/>
      </xdr:nvCxnSpPr>
      <xdr:spPr>
        <a:xfrm flipV="1">
          <a:off x="18656300" y="18292877"/>
          <a:ext cx="8890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101464</xdr:rowOff>
    </xdr:from>
    <xdr:ext cx="469744" cy="259045"/>
    <xdr:sp macro="" textlink="">
      <xdr:nvSpPr>
        <xdr:cNvPr id="643" name="n_1aveValue【庁舎】&#10;一人当たり面積">
          <a:extLst>
            <a:ext uri="{FF2B5EF4-FFF2-40B4-BE49-F238E27FC236}">
              <a16:creationId xmlns:a16="http://schemas.microsoft.com/office/drawing/2014/main" id="{E887B5F0-9993-4016-85E1-45A5A5578F89}"/>
            </a:ext>
          </a:extLst>
        </xdr:cNvPr>
        <xdr:cNvSpPr txBox="1"/>
      </xdr:nvSpPr>
      <xdr:spPr>
        <a:xfrm>
          <a:off x="21075727" y="17932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85005</xdr:rowOff>
    </xdr:from>
    <xdr:ext cx="469744" cy="259045"/>
    <xdr:sp macro="" textlink="">
      <xdr:nvSpPr>
        <xdr:cNvPr id="644" name="n_2aveValue【庁舎】&#10;一人当たり面積">
          <a:extLst>
            <a:ext uri="{FF2B5EF4-FFF2-40B4-BE49-F238E27FC236}">
              <a16:creationId xmlns:a16="http://schemas.microsoft.com/office/drawing/2014/main" id="{E9033BD0-EB3B-4FB1-A97C-DB2301BE0603}"/>
            </a:ext>
          </a:extLst>
        </xdr:cNvPr>
        <xdr:cNvSpPr txBox="1"/>
      </xdr:nvSpPr>
      <xdr:spPr>
        <a:xfrm>
          <a:off x="20199427" y="179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88664</xdr:rowOff>
    </xdr:from>
    <xdr:ext cx="469744" cy="259045"/>
    <xdr:sp macro="" textlink="">
      <xdr:nvSpPr>
        <xdr:cNvPr id="645" name="n_3aveValue【庁舎】&#10;一人当たり面積">
          <a:extLst>
            <a:ext uri="{FF2B5EF4-FFF2-40B4-BE49-F238E27FC236}">
              <a16:creationId xmlns:a16="http://schemas.microsoft.com/office/drawing/2014/main" id="{01CC2C3E-C4C6-46FC-A128-F2B5E6CBEC95}"/>
            </a:ext>
          </a:extLst>
        </xdr:cNvPr>
        <xdr:cNvSpPr txBox="1"/>
      </xdr:nvSpPr>
      <xdr:spPr>
        <a:xfrm>
          <a:off x="19310427" y="1791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92321</xdr:rowOff>
    </xdr:from>
    <xdr:ext cx="469744" cy="259045"/>
    <xdr:sp macro="" textlink="">
      <xdr:nvSpPr>
        <xdr:cNvPr id="646" name="n_4aveValue【庁舎】&#10;一人当たり面積">
          <a:extLst>
            <a:ext uri="{FF2B5EF4-FFF2-40B4-BE49-F238E27FC236}">
              <a16:creationId xmlns:a16="http://schemas.microsoft.com/office/drawing/2014/main" id="{FA039450-4236-452D-8A2E-40FA3C42A064}"/>
            </a:ext>
          </a:extLst>
        </xdr:cNvPr>
        <xdr:cNvSpPr txBox="1"/>
      </xdr:nvSpPr>
      <xdr:spPr>
        <a:xfrm>
          <a:off x="18421427" y="17923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113555</xdr:rowOff>
    </xdr:from>
    <xdr:ext cx="469744" cy="259045"/>
    <xdr:sp macro="" textlink="">
      <xdr:nvSpPr>
        <xdr:cNvPr id="647" name="n_1mainValue【庁舎】&#10;一人当たり面積">
          <a:extLst>
            <a:ext uri="{FF2B5EF4-FFF2-40B4-BE49-F238E27FC236}">
              <a16:creationId xmlns:a16="http://schemas.microsoft.com/office/drawing/2014/main" id="{E45F5D80-4294-4000-84D9-A01273AB57A0}"/>
            </a:ext>
          </a:extLst>
        </xdr:cNvPr>
        <xdr:cNvSpPr txBox="1"/>
      </xdr:nvSpPr>
      <xdr:spPr>
        <a:xfrm>
          <a:off x="21075727"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154703</xdr:rowOff>
    </xdr:from>
    <xdr:ext cx="469744" cy="259045"/>
    <xdr:sp macro="" textlink="">
      <xdr:nvSpPr>
        <xdr:cNvPr id="648" name="n_2mainValue【庁舎】&#10;一人当たり面積">
          <a:extLst>
            <a:ext uri="{FF2B5EF4-FFF2-40B4-BE49-F238E27FC236}">
              <a16:creationId xmlns:a16="http://schemas.microsoft.com/office/drawing/2014/main" id="{5B0A7C00-EC48-40E9-AE7C-CAB96F1E9383}"/>
            </a:ext>
          </a:extLst>
        </xdr:cNvPr>
        <xdr:cNvSpPr txBox="1"/>
      </xdr:nvSpPr>
      <xdr:spPr>
        <a:xfrm>
          <a:off x="20199427" y="1832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161104</xdr:rowOff>
    </xdr:from>
    <xdr:ext cx="469744" cy="259045"/>
    <xdr:sp macro="" textlink="">
      <xdr:nvSpPr>
        <xdr:cNvPr id="649" name="n_3mainValue【庁舎】&#10;一人当たり面積">
          <a:extLst>
            <a:ext uri="{FF2B5EF4-FFF2-40B4-BE49-F238E27FC236}">
              <a16:creationId xmlns:a16="http://schemas.microsoft.com/office/drawing/2014/main" id="{4593039B-FFD7-4B24-8B8C-637DF1260AEC}"/>
            </a:ext>
          </a:extLst>
        </xdr:cNvPr>
        <xdr:cNvSpPr txBox="1"/>
      </xdr:nvSpPr>
      <xdr:spPr>
        <a:xfrm>
          <a:off x="19310427" y="18334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167504</xdr:rowOff>
    </xdr:from>
    <xdr:ext cx="469744" cy="259045"/>
    <xdr:sp macro="" textlink="">
      <xdr:nvSpPr>
        <xdr:cNvPr id="650" name="n_4mainValue【庁舎】&#10;一人当たり面積">
          <a:extLst>
            <a:ext uri="{FF2B5EF4-FFF2-40B4-BE49-F238E27FC236}">
              <a16:creationId xmlns:a16="http://schemas.microsoft.com/office/drawing/2014/main" id="{F06C4233-54C3-48BC-98AF-783B763A0E9B}"/>
            </a:ext>
          </a:extLst>
        </xdr:cNvPr>
        <xdr:cNvSpPr txBox="1"/>
      </xdr:nvSpPr>
      <xdr:spPr>
        <a:xfrm>
          <a:off x="18421427" y="1834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1" name="正方形/長方形 650">
          <a:extLst>
            <a:ext uri="{FF2B5EF4-FFF2-40B4-BE49-F238E27FC236}">
              <a16:creationId xmlns:a16="http://schemas.microsoft.com/office/drawing/2014/main" id="{C0C134E2-6F3B-437F-B466-E4B80E34D23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2" name="正方形/長方形 651">
          <a:extLst>
            <a:ext uri="{FF2B5EF4-FFF2-40B4-BE49-F238E27FC236}">
              <a16:creationId xmlns:a16="http://schemas.microsoft.com/office/drawing/2014/main" id="{11B2837A-5B25-47A5-8954-4493C63BAF6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3" name="テキスト ボックス 652">
          <a:extLst>
            <a:ext uri="{FF2B5EF4-FFF2-40B4-BE49-F238E27FC236}">
              <a16:creationId xmlns:a16="http://schemas.microsoft.com/office/drawing/2014/main" id="{EB35E86A-11BB-4C02-9F03-AFFA2180C26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体育館、プールは昭和５０年代に整備され、減価償却率が９８．７％と高い状態にあるが、比較的利用率が高く、設備等に関する中長期保全計画を定め保守・管理を計画的に実施してきたことにより、その殆どの施設が現在においても使用可能となっている。また、保健福祉センターが平成１１年８月と比較的新しい建物であるため、全国平均の有形固定資産減価償却率と比較して低くなっていると考えられる。福祉施設はいずれも耐用年数を越えているが、改修を行っていないため減価償却率が９９．８％と類似団体平均を大きく上回っていることから利用率や建物の安全性を考慮し今後のストックマネジメントの効率化を図る必要がある。消防施設の減価償却率は９８．７％と全国平均・県平均・類似団体内平均を大きく下回るが、非常時利用施設であることから、その殆どの施設が現在においても使用可能であり、下水道接続やトイレ改修により設備の更新を実施している。役場庁舎の減価償却率は６５．２％と全国平均及び県平均を上回り、類似団体平均をやや上回る。平成３年８月の供用開始から３０年超が経過し、劣化が顕著になっているため、今後は財政状況を見ながら活用可能な財源を模索しながら大規模改修を検討す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総じて、平成の市町村合併をしていないため、現時点においては公共施設の配置は適正であると考えるが、平成２９年３月に策定された「鶴田町公共施設等総合管理計画」に基づき、建物及び設備の更新を進める必要があり、今後も長寿命化を図りながらコストの平準化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316" t="s">
        <v>129</v>
      </c>
      <c r="C1" s="316"/>
      <c r="D1" s="316"/>
      <c r="E1" s="316"/>
      <c r="F1" s="316"/>
      <c r="G1" s="316"/>
      <c r="H1" s="316"/>
      <c r="I1" s="316"/>
      <c r="J1" s="316"/>
      <c r="K1" s="316"/>
      <c r="L1" s="316"/>
      <c r="M1" s="316"/>
      <c r="N1" s="316"/>
      <c r="O1" s="316"/>
      <c r="P1" s="316"/>
      <c r="Q1" s="316"/>
      <c r="R1" s="316"/>
      <c r="S1" s="316"/>
      <c r="T1" s="316"/>
      <c r="U1" s="316"/>
      <c r="V1" s="316"/>
      <c r="W1" s="316"/>
      <c r="X1" s="316"/>
      <c r="Y1" s="316"/>
      <c r="Z1" s="316"/>
      <c r="AA1" s="316"/>
      <c r="AB1" s="316"/>
      <c r="AC1" s="316"/>
      <c r="AD1" s="316"/>
      <c r="AE1" s="316"/>
      <c r="AF1" s="316"/>
      <c r="AG1" s="316"/>
      <c r="AH1" s="316"/>
      <c r="AI1" s="316"/>
      <c r="AJ1" s="316"/>
      <c r="AK1" s="316"/>
      <c r="AL1" s="316"/>
      <c r="AM1" s="316"/>
      <c r="AN1" s="316"/>
      <c r="AO1" s="316"/>
      <c r="AP1" s="316"/>
      <c r="AQ1" s="316"/>
      <c r="AR1" s="316"/>
      <c r="AS1" s="316"/>
      <c r="AT1" s="316"/>
      <c r="AU1" s="316"/>
      <c r="AV1" s="316"/>
      <c r="AW1" s="316"/>
      <c r="AX1" s="316"/>
      <c r="AY1" s="316"/>
      <c r="AZ1" s="316"/>
      <c r="BA1" s="316"/>
      <c r="BB1" s="316"/>
      <c r="BC1" s="316"/>
      <c r="BD1" s="316"/>
      <c r="BE1" s="316"/>
      <c r="BF1" s="316"/>
      <c r="BG1" s="316"/>
      <c r="BH1" s="316"/>
      <c r="BI1" s="316"/>
      <c r="BJ1" s="316"/>
      <c r="BK1" s="316"/>
      <c r="BL1" s="316"/>
      <c r="BM1" s="316"/>
      <c r="BN1" s="316"/>
      <c r="BO1" s="316"/>
      <c r="BP1" s="316"/>
      <c r="BQ1" s="316"/>
      <c r="BR1" s="316"/>
      <c r="BS1" s="316"/>
      <c r="BT1" s="316"/>
      <c r="BU1" s="316"/>
      <c r="BV1" s="316"/>
      <c r="BW1" s="316"/>
      <c r="BX1" s="316"/>
      <c r="BY1" s="316"/>
      <c r="BZ1" s="316"/>
      <c r="CA1" s="316"/>
      <c r="CB1" s="316"/>
      <c r="CC1" s="316"/>
      <c r="CD1" s="316"/>
      <c r="CE1" s="316"/>
      <c r="CF1" s="316"/>
      <c r="CG1" s="316"/>
      <c r="CH1" s="316"/>
      <c r="CI1" s="316"/>
      <c r="CJ1" s="316"/>
      <c r="CK1" s="316"/>
      <c r="CL1" s="316"/>
      <c r="CM1" s="316"/>
      <c r="CN1" s="316"/>
      <c r="CO1" s="316"/>
      <c r="CP1" s="316"/>
      <c r="CQ1" s="316"/>
      <c r="CR1" s="316"/>
      <c r="CS1" s="316"/>
      <c r="CT1" s="316"/>
      <c r="CU1" s="316"/>
      <c r="CV1" s="316"/>
      <c r="CW1" s="316"/>
      <c r="CX1" s="316"/>
      <c r="CY1" s="316"/>
      <c r="CZ1" s="316"/>
      <c r="DA1" s="316"/>
      <c r="DB1" s="316"/>
      <c r="DC1" s="316"/>
      <c r="DD1" s="316"/>
      <c r="DE1" s="316"/>
      <c r="DF1" s="316"/>
      <c r="DG1" s="316"/>
      <c r="DH1" s="316"/>
      <c r="DI1" s="316"/>
      <c r="DJ1" s="2"/>
      <c r="DK1" s="2"/>
      <c r="DL1" s="2"/>
      <c r="DM1" s="2"/>
      <c r="DN1" s="2"/>
      <c r="DO1" s="2"/>
    </row>
    <row r="2" spans="1:119" ht="24" x14ac:dyDescent="0.15">
      <c r="B2" s="3" t="s">
        <v>130</v>
      </c>
      <c r="C2" s="3"/>
      <c r="D2" s="10"/>
    </row>
    <row r="3" spans="1:119" ht="18.75" customHeight="1" x14ac:dyDescent="0.15">
      <c r="A3" s="2"/>
      <c r="B3" s="460" t="s">
        <v>131</v>
      </c>
      <c r="C3" s="461"/>
      <c r="D3" s="461"/>
      <c r="E3" s="462"/>
      <c r="F3" s="462"/>
      <c r="G3" s="462"/>
      <c r="H3" s="462"/>
      <c r="I3" s="462"/>
      <c r="J3" s="462"/>
      <c r="K3" s="462"/>
      <c r="L3" s="462" t="s">
        <v>137</v>
      </c>
      <c r="M3" s="462"/>
      <c r="N3" s="462"/>
      <c r="O3" s="462"/>
      <c r="P3" s="462"/>
      <c r="Q3" s="462"/>
      <c r="R3" s="469"/>
      <c r="S3" s="469"/>
      <c r="T3" s="469"/>
      <c r="U3" s="469"/>
      <c r="V3" s="470"/>
      <c r="W3" s="320" t="s">
        <v>139</v>
      </c>
      <c r="X3" s="321"/>
      <c r="Y3" s="321"/>
      <c r="Z3" s="321"/>
      <c r="AA3" s="321"/>
      <c r="AB3" s="461"/>
      <c r="AC3" s="469" t="s">
        <v>140</v>
      </c>
      <c r="AD3" s="321"/>
      <c r="AE3" s="321"/>
      <c r="AF3" s="321"/>
      <c r="AG3" s="321"/>
      <c r="AH3" s="321"/>
      <c r="AI3" s="321"/>
      <c r="AJ3" s="321"/>
      <c r="AK3" s="321"/>
      <c r="AL3" s="322"/>
      <c r="AM3" s="320" t="s">
        <v>144</v>
      </c>
      <c r="AN3" s="321"/>
      <c r="AO3" s="321"/>
      <c r="AP3" s="321"/>
      <c r="AQ3" s="321"/>
      <c r="AR3" s="321"/>
      <c r="AS3" s="321"/>
      <c r="AT3" s="321"/>
      <c r="AU3" s="321"/>
      <c r="AV3" s="321"/>
      <c r="AW3" s="321"/>
      <c r="AX3" s="322"/>
      <c r="AY3" s="317" t="s">
        <v>8</v>
      </c>
      <c r="AZ3" s="318"/>
      <c r="BA3" s="318"/>
      <c r="BB3" s="318"/>
      <c r="BC3" s="318"/>
      <c r="BD3" s="318"/>
      <c r="BE3" s="318"/>
      <c r="BF3" s="318"/>
      <c r="BG3" s="318"/>
      <c r="BH3" s="318"/>
      <c r="BI3" s="318"/>
      <c r="BJ3" s="318"/>
      <c r="BK3" s="318"/>
      <c r="BL3" s="318"/>
      <c r="BM3" s="319"/>
      <c r="BN3" s="320" t="s">
        <v>148</v>
      </c>
      <c r="BO3" s="321"/>
      <c r="BP3" s="321"/>
      <c r="BQ3" s="321"/>
      <c r="BR3" s="321"/>
      <c r="BS3" s="321"/>
      <c r="BT3" s="321"/>
      <c r="BU3" s="322"/>
      <c r="BV3" s="320" t="s">
        <v>149</v>
      </c>
      <c r="BW3" s="321"/>
      <c r="BX3" s="321"/>
      <c r="BY3" s="321"/>
      <c r="BZ3" s="321"/>
      <c r="CA3" s="321"/>
      <c r="CB3" s="321"/>
      <c r="CC3" s="322"/>
      <c r="CD3" s="317" t="s">
        <v>8</v>
      </c>
      <c r="CE3" s="318"/>
      <c r="CF3" s="318"/>
      <c r="CG3" s="318"/>
      <c r="CH3" s="318"/>
      <c r="CI3" s="318"/>
      <c r="CJ3" s="318"/>
      <c r="CK3" s="318"/>
      <c r="CL3" s="318"/>
      <c r="CM3" s="318"/>
      <c r="CN3" s="318"/>
      <c r="CO3" s="318"/>
      <c r="CP3" s="318"/>
      <c r="CQ3" s="318"/>
      <c r="CR3" s="318"/>
      <c r="CS3" s="319"/>
      <c r="CT3" s="320" t="s">
        <v>150</v>
      </c>
      <c r="CU3" s="321"/>
      <c r="CV3" s="321"/>
      <c r="CW3" s="321"/>
      <c r="CX3" s="321"/>
      <c r="CY3" s="321"/>
      <c r="CZ3" s="321"/>
      <c r="DA3" s="322"/>
      <c r="DB3" s="320" t="s">
        <v>45</v>
      </c>
      <c r="DC3" s="321"/>
      <c r="DD3" s="321"/>
      <c r="DE3" s="321"/>
      <c r="DF3" s="321"/>
      <c r="DG3" s="321"/>
      <c r="DH3" s="321"/>
      <c r="DI3" s="322"/>
    </row>
    <row r="4" spans="1:119" ht="18.75" customHeight="1" x14ac:dyDescent="0.15">
      <c r="A4" s="2"/>
      <c r="B4" s="463"/>
      <c r="C4" s="464"/>
      <c r="D4" s="464"/>
      <c r="E4" s="465"/>
      <c r="F4" s="465"/>
      <c r="G4" s="465"/>
      <c r="H4" s="465"/>
      <c r="I4" s="465"/>
      <c r="J4" s="465"/>
      <c r="K4" s="465"/>
      <c r="L4" s="465"/>
      <c r="M4" s="465"/>
      <c r="N4" s="465"/>
      <c r="O4" s="465"/>
      <c r="P4" s="465"/>
      <c r="Q4" s="465"/>
      <c r="R4" s="471"/>
      <c r="S4" s="471"/>
      <c r="T4" s="471"/>
      <c r="U4" s="471"/>
      <c r="V4" s="472"/>
      <c r="W4" s="475"/>
      <c r="X4" s="454"/>
      <c r="Y4" s="454"/>
      <c r="Z4" s="454"/>
      <c r="AA4" s="454"/>
      <c r="AB4" s="464"/>
      <c r="AC4" s="471"/>
      <c r="AD4" s="454"/>
      <c r="AE4" s="454"/>
      <c r="AF4" s="454"/>
      <c r="AG4" s="454"/>
      <c r="AH4" s="454"/>
      <c r="AI4" s="454"/>
      <c r="AJ4" s="454"/>
      <c r="AK4" s="454"/>
      <c r="AL4" s="478"/>
      <c r="AM4" s="476"/>
      <c r="AN4" s="477"/>
      <c r="AO4" s="477"/>
      <c r="AP4" s="477"/>
      <c r="AQ4" s="477"/>
      <c r="AR4" s="477"/>
      <c r="AS4" s="477"/>
      <c r="AT4" s="477"/>
      <c r="AU4" s="477"/>
      <c r="AV4" s="477"/>
      <c r="AW4" s="477"/>
      <c r="AX4" s="479"/>
      <c r="AY4" s="323" t="s">
        <v>152</v>
      </c>
      <c r="AZ4" s="324"/>
      <c r="BA4" s="324"/>
      <c r="BB4" s="324"/>
      <c r="BC4" s="324"/>
      <c r="BD4" s="324"/>
      <c r="BE4" s="324"/>
      <c r="BF4" s="324"/>
      <c r="BG4" s="324"/>
      <c r="BH4" s="324"/>
      <c r="BI4" s="324"/>
      <c r="BJ4" s="324"/>
      <c r="BK4" s="324"/>
      <c r="BL4" s="324"/>
      <c r="BM4" s="325"/>
      <c r="BN4" s="326">
        <v>7780242</v>
      </c>
      <c r="BO4" s="327"/>
      <c r="BP4" s="327"/>
      <c r="BQ4" s="327"/>
      <c r="BR4" s="327"/>
      <c r="BS4" s="327"/>
      <c r="BT4" s="327"/>
      <c r="BU4" s="328"/>
      <c r="BV4" s="326">
        <v>7702786</v>
      </c>
      <c r="BW4" s="327"/>
      <c r="BX4" s="327"/>
      <c r="BY4" s="327"/>
      <c r="BZ4" s="327"/>
      <c r="CA4" s="327"/>
      <c r="CB4" s="327"/>
      <c r="CC4" s="328"/>
      <c r="CD4" s="329" t="s">
        <v>154</v>
      </c>
      <c r="CE4" s="330"/>
      <c r="CF4" s="330"/>
      <c r="CG4" s="330"/>
      <c r="CH4" s="330"/>
      <c r="CI4" s="330"/>
      <c r="CJ4" s="330"/>
      <c r="CK4" s="330"/>
      <c r="CL4" s="330"/>
      <c r="CM4" s="330"/>
      <c r="CN4" s="330"/>
      <c r="CO4" s="330"/>
      <c r="CP4" s="330"/>
      <c r="CQ4" s="330"/>
      <c r="CR4" s="330"/>
      <c r="CS4" s="331"/>
      <c r="CT4" s="332">
        <v>11.1</v>
      </c>
      <c r="CU4" s="333"/>
      <c r="CV4" s="333"/>
      <c r="CW4" s="333"/>
      <c r="CX4" s="333"/>
      <c r="CY4" s="333"/>
      <c r="CZ4" s="333"/>
      <c r="DA4" s="334"/>
      <c r="DB4" s="332">
        <v>12.2</v>
      </c>
      <c r="DC4" s="333"/>
      <c r="DD4" s="333"/>
      <c r="DE4" s="333"/>
      <c r="DF4" s="333"/>
      <c r="DG4" s="333"/>
      <c r="DH4" s="333"/>
      <c r="DI4" s="334"/>
    </row>
    <row r="5" spans="1:119" ht="18.75" customHeight="1" x14ac:dyDescent="0.15">
      <c r="A5" s="2"/>
      <c r="B5" s="466"/>
      <c r="C5" s="467"/>
      <c r="D5" s="467"/>
      <c r="E5" s="468"/>
      <c r="F5" s="468"/>
      <c r="G5" s="468"/>
      <c r="H5" s="468"/>
      <c r="I5" s="468"/>
      <c r="J5" s="468"/>
      <c r="K5" s="468"/>
      <c r="L5" s="468"/>
      <c r="M5" s="468"/>
      <c r="N5" s="468"/>
      <c r="O5" s="468"/>
      <c r="P5" s="468"/>
      <c r="Q5" s="468"/>
      <c r="R5" s="473"/>
      <c r="S5" s="473"/>
      <c r="T5" s="473"/>
      <c r="U5" s="473"/>
      <c r="V5" s="474"/>
      <c r="W5" s="476"/>
      <c r="X5" s="477"/>
      <c r="Y5" s="477"/>
      <c r="Z5" s="477"/>
      <c r="AA5" s="477"/>
      <c r="AB5" s="467"/>
      <c r="AC5" s="473"/>
      <c r="AD5" s="477"/>
      <c r="AE5" s="477"/>
      <c r="AF5" s="477"/>
      <c r="AG5" s="477"/>
      <c r="AH5" s="477"/>
      <c r="AI5" s="477"/>
      <c r="AJ5" s="477"/>
      <c r="AK5" s="477"/>
      <c r="AL5" s="479"/>
      <c r="AM5" s="335" t="s">
        <v>155</v>
      </c>
      <c r="AN5" s="336"/>
      <c r="AO5" s="336"/>
      <c r="AP5" s="336"/>
      <c r="AQ5" s="336"/>
      <c r="AR5" s="336"/>
      <c r="AS5" s="336"/>
      <c r="AT5" s="337"/>
      <c r="AU5" s="338" t="s">
        <v>67</v>
      </c>
      <c r="AV5" s="339"/>
      <c r="AW5" s="339"/>
      <c r="AX5" s="339"/>
      <c r="AY5" s="340" t="s">
        <v>145</v>
      </c>
      <c r="AZ5" s="341"/>
      <c r="BA5" s="341"/>
      <c r="BB5" s="341"/>
      <c r="BC5" s="341"/>
      <c r="BD5" s="341"/>
      <c r="BE5" s="341"/>
      <c r="BF5" s="341"/>
      <c r="BG5" s="341"/>
      <c r="BH5" s="341"/>
      <c r="BI5" s="341"/>
      <c r="BJ5" s="341"/>
      <c r="BK5" s="341"/>
      <c r="BL5" s="341"/>
      <c r="BM5" s="342"/>
      <c r="BN5" s="343">
        <v>7267434</v>
      </c>
      <c r="BO5" s="344"/>
      <c r="BP5" s="344"/>
      <c r="BQ5" s="344"/>
      <c r="BR5" s="344"/>
      <c r="BS5" s="344"/>
      <c r="BT5" s="344"/>
      <c r="BU5" s="345"/>
      <c r="BV5" s="343">
        <v>7166749</v>
      </c>
      <c r="BW5" s="344"/>
      <c r="BX5" s="344"/>
      <c r="BY5" s="344"/>
      <c r="BZ5" s="344"/>
      <c r="CA5" s="344"/>
      <c r="CB5" s="344"/>
      <c r="CC5" s="345"/>
      <c r="CD5" s="346" t="s">
        <v>157</v>
      </c>
      <c r="CE5" s="347"/>
      <c r="CF5" s="347"/>
      <c r="CG5" s="347"/>
      <c r="CH5" s="347"/>
      <c r="CI5" s="347"/>
      <c r="CJ5" s="347"/>
      <c r="CK5" s="347"/>
      <c r="CL5" s="347"/>
      <c r="CM5" s="347"/>
      <c r="CN5" s="347"/>
      <c r="CO5" s="347"/>
      <c r="CP5" s="347"/>
      <c r="CQ5" s="347"/>
      <c r="CR5" s="347"/>
      <c r="CS5" s="348"/>
      <c r="CT5" s="349">
        <v>93.9</v>
      </c>
      <c r="CU5" s="350"/>
      <c r="CV5" s="350"/>
      <c r="CW5" s="350"/>
      <c r="CX5" s="350"/>
      <c r="CY5" s="350"/>
      <c r="CZ5" s="350"/>
      <c r="DA5" s="351"/>
      <c r="DB5" s="349">
        <v>93.8</v>
      </c>
      <c r="DC5" s="350"/>
      <c r="DD5" s="350"/>
      <c r="DE5" s="350"/>
      <c r="DF5" s="350"/>
      <c r="DG5" s="350"/>
      <c r="DH5" s="350"/>
      <c r="DI5" s="351"/>
    </row>
    <row r="6" spans="1:119" ht="18.75" customHeight="1" x14ac:dyDescent="0.15">
      <c r="A6" s="2"/>
      <c r="B6" s="480" t="s">
        <v>158</v>
      </c>
      <c r="C6" s="481"/>
      <c r="D6" s="481"/>
      <c r="E6" s="482"/>
      <c r="F6" s="482"/>
      <c r="G6" s="482"/>
      <c r="H6" s="482"/>
      <c r="I6" s="482"/>
      <c r="J6" s="482"/>
      <c r="K6" s="482"/>
      <c r="L6" s="482" t="s">
        <v>142</v>
      </c>
      <c r="M6" s="482"/>
      <c r="N6" s="482"/>
      <c r="O6" s="482"/>
      <c r="P6" s="482"/>
      <c r="Q6" s="482"/>
      <c r="R6" s="486"/>
      <c r="S6" s="486"/>
      <c r="T6" s="486"/>
      <c r="U6" s="486"/>
      <c r="V6" s="487"/>
      <c r="W6" s="490" t="s">
        <v>161</v>
      </c>
      <c r="X6" s="491"/>
      <c r="Y6" s="491"/>
      <c r="Z6" s="491"/>
      <c r="AA6" s="491"/>
      <c r="AB6" s="481"/>
      <c r="AC6" s="494" t="s">
        <v>162</v>
      </c>
      <c r="AD6" s="495"/>
      <c r="AE6" s="495"/>
      <c r="AF6" s="495"/>
      <c r="AG6" s="495"/>
      <c r="AH6" s="495"/>
      <c r="AI6" s="495"/>
      <c r="AJ6" s="495"/>
      <c r="AK6" s="495"/>
      <c r="AL6" s="496"/>
      <c r="AM6" s="335" t="s">
        <v>71</v>
      </c>
      <c r="AN6" s="336"/>
      <c r="AO6" s="336"/>
      <c r="AP6" s="336"/>
      <c r="AQ6" s="336"/>
      <c r="AR6" s="336"/>
      <c r="AS6" s="336"/>
      <c r="AT6" s="337"/>
      <c r="AU6" s="338" t="s">
        <v>67</v>
      </c>
      <c r="AV6" s="339"/>
      <c r="AW6" s="339"/>
      <c r="AX6" s="339"/>
      <c r="AY6" s="340" t="s">
        <v>165</v>
      </c>
      <c r="AZ6" s="341"/>
      <c r="BA6" s="341"/>
      <c r="BB6" s="341"/>
      <c r="BC6" s="341"/>
      <c r="BD6" s="341"/>
      <c r="BE6" s="341"/>
      <c r="BF6" s="341"/>
      <c r="BG6" s="341"/>
      <c r="BH6" s="341"/>
      <c r="BI6" s="341"/>
      <c r="BJ6" s="341"/>
      <c r="BK6" s="341"/>
      <c r="BL6" s="341"/>
      <c r="BM6" s="342"/>
      <c r="BN6" s="343">
        <v>512808</v>
      </c>
      <c r="BO6" s="344"/>
      <c r="BP6" s="344"/>
      <c r="BQ6" s="344"/>
      <c r="BR6" s="344"/>
      <c r="BS6" s="344"/>
      <c r="BT6" s="344"/>
      <c r="BU6" s="345"/>
      <c r="BV6" s="343">
        <v>536037</v>
      </c>
      <c r="BW6" s="344"/>
      <c r="BX6" s="344"/>
      <c r="BY6" s="344"/>
      <c r="BZ6" s="344"/>
      <c r="CA6" s="344"/>
      <c r="CB6" s="344"/>
      <c r="CC6" s="345"/>
      <c r="CD6" s="346" t="s">
        <v>166</v>
      </c>
      <c r="CE6" s="347"/>
      <c r="CF6" s="347"/>
      <c r="CG6" s="347"/>
      <c r="CH6" s="347"/>
      <c r="CI6" s="347"/>
      <c r="CJ6" s="347"/>
      <c r="CK6" s="347"/>
      <c r="CL6" s="347"/>
      <c r="CM6" s="347"/>
      <c r="CN6" s="347"/>
      <c r="CO6" s="347"/>
      <c r="CP6" s="347"/>
      <c r="CQ6" s="347"/>
      <c r="CR6" s="347"/>
      <c r="CS6" s="348"/>
      <c r="CT6" s="352">
        <v>94</v>
      </c>
      <c r="CU6" s="353"/>
      <c r="CV6" s="353"/>
      <c r="CW6" s="353"/>
      <c r="CX6" s="353"/>
      <c r="CY6" s="353"/>
      <c r="CZ6" s="353"/>
      <c r="DA6" s="354"/>
      <c r="DB6" s="352">
        <v>94.2</v>
      </c>
      <c r="DC6" s="353"/>
      <c r="DD6" s="353"/>
      <c r="DE6" s="353"/>
      <c r="DF6" s="353"/>
      <c r="DG6" s="353"/>
      <c r="DH6" s="353"/>
      <c r="DI6" s="354"/>
    </row>
    <row r="7" spans="1:119" ht="18.75" customHeight="1" x14ac:dyDescent="0.15">
      <c r="A7" s="2"/>
      <c r="B7" s="463"/>
      <c r="C7" s="464"/>
      <c r="D7" s="464"/>
      <c r="E7" s="465"/>
      <c r="F7" s="465"/>
      <c r="G7" s="465"/>
      <c r="H7" s="465"/>
      <c r="I7" s="465"/>
      <c r="J7" s="465"/>
      <c r="K7" s="465"/>
      <c r="L7" s="465"/>
      <c r="M7" s="465"/>
      <c r="N7" s="465"/>
      <c r="O7" s="465"/>
      <c r="P7" s="465"/>
      <c r="Q7" s="465"/>
      <c r="R7" s="471"/>
      <c r="S7" s="471"/>
      <c r="T7" s="471"/>
      <c r="U7" s="471"/>
      <c r="V7" s="472"/>
      <c r="W7" s="475"/>
      <c r="X7" s="454"/>
      <c r="Y7" s="454"/>
      <c r="Z7" s="454"/>
      <c r="AA7" s="454"/>
      <c r="AB7" s="464"/>
      <c r="AC7" s="497"/>
      <c r="AD7" s="453"/>
      <c r="AE7" s="453"/>
      <c r="AF7" s="453"/>
      <c r="AG7" s="453"/>
      <c r="AH7" s="453"/>
      <c r="AI7" s="453"/>
      <c r="AJ7" s="453"/>
      <c r="AK7" s="453"/>
      <c r="AL7" s="498"/>
      <c r="AM7" s="335" t="s">
        <v>128</v>
      </c>
      <c r="AN7" s="336"/>
      <c r="AO7" s="336"/>
      <c r="AP7" s="336"/>
      <c r="AQ7" s="336"/>
      <c r="AR7" s="336"/>
      <c r="AS7" s="336"/>
      <c r="AT7" s="337"/>
      <c r="AU7" s="338" t="s">
        <v>67</v>
      </c>
      <c r="AV7" s="339"/>
      <c r="AW7" s="339"/>
      <c r="AX7" s="339"/>
      <c r="AY7" s="340" t="s">
        <v>167</v>
      </c>
      <c r="AZ7" s="341"/>
      <c r="BA7" s="341"/>
      <c r="BB7" s="341"/>
      <c r="BC7" s="341"/>
      <c r="BD7" s="341"/>
      <c r="BE7" s="341"/>
      <c r="BF7" s="341"/>
      <c r="BG7" s="341"/>
      <c r="BH7" s="341"/>
      <c r="BI7" s="341"/>
      <c r="BJ7" s="341"/>
      <c r="BK7" s="341"/>
      <c r="BL7" s="341"/>
      <c r="BM7" s="342"/>
      <c r="BN7" s="343">
        <v>40496</v>
      </c>
      <c r="BO7" s="344"/>
      <c r="BP7" s="344"/>
      <c r="BQ7" s="344"/>
      <c r="BR7" s="344"/>
      <c r="BS7" s="344"/>
      <c r="BT7" s="344"/>
      <c r="BU7" s="345"/>
      <c r="BV7" s="343">
        <v>28121</v>
      </c>
      <c r="BW7" s="344"/>
      <c r="BX7" s="344"/>
      <c r="BY7" s="344"/>
      <c r="BZ7" s="344"/>
      <c r="CA7" s="344"/>
      <c r="CB7" s="344"/>
      <c r="CC7" s="345"/>
      <c r="CD7" s="346" t="s">
        <v>168</v>
      </c>
      <c r="CE7" s="347"/>
      <c r="CF7" s="347"/>
      <c r="CG7" s="347"/>
      <c r="CH7" s="347"/>
      <c r="CI7" s="347"/>
      <c r="CJ7" s="347"/>
      <c r="CK7" s="347"/>
      <c r="CL7" s="347"/>
      <c r="CM7" s="347"/>
      <c r="CN7" s="347"/>
      <c r="CO7" s="347"/>
      <c r="CP7" s="347"/>
      <c r="CQ7" s="347"/>
      <c r="CR7" s="347"/>
      <c r="CS7" s="348"/>
      <c r="CT7" s="343">
        <v>4270692</v>
      </c>
      <c r="CU7" s="344"/>
      <c r="CV7" s="344"/>
      <c r="CW7" s="344"/>
      <c r="CX7" s="344"/>
      <c r="CY7" s="344"/>
      <c r="CZ7" s="344"/>
      <c r="DA7" s="345"/>
      <c r="DB7" s="343">
        <v>4156548</v>
      </c>
      <c r="DC7" s="344"/>
      <c r="DD7" s="344"/>
      <c r="DE7" s="344"/>
      <c r="DF7" s="344"/>
      <c r="DG7" s="344"/>
      <c r="DH7" s="344"/>
      <c r="DI7" s="345"/>
    </row>
    <row r="8" spans="1:119" ht="18.75" customHeight="1" x14ac:dyDescent="0.15">
      <c r="A8" s="2"/>
      <c r="B8" s="483"/>
      <c r="C8" s="484"/>
      <c r="D8" s="484"/>
      <c r="E8" s="485"/>
      <c r="F8" s="485"/>
      <c r="G8" s="485"/>
      <c r="H8" s="485"/>
      <c r="I8" s="485"/>
      <c r="J8" s="485"/>
      <c r="K8" s="485"/>
      <c r="L8" s="485"/>
      <c r="M8" s="485"/>
      <c r="N8" s="485"/>
      <c r="O8" s="485"/>
      <c r="P8" s="485"/>
      <c r="Q8" s="485"/>
      <c r="R8" s="488"/>
      <c r="S8" s="488"/>
      <c r="T8" s="488"/>
      <c r="U8" s="488"/>
      <c r="V8" s="489"/>
      <c r="W8" s="492"/>
      <c r="X8" s="493"/>
      <c r="Y8" s="493"/>
      <c r="Z8" s="493"/>
      <c r="AA8" s="493"/>
      <c r="AB8" s="484"/>
      <c r="AC8" s="499"/>
      <c r="AD8" s="500"/>
      <c r="AE8" s="500"/>
      <c r="AF8" s="500"/>
      <c r="AG8" s="500"/>
      <c r="AH8" s="500"/>
      <c r="AI8" s="500"/>
      <c r="AJ8" s="500"/>
      <c r="AK8" s="500"/>
      <c r="AL8" s="501"/>
      <c r="AM8" s="335" t="s">
        <v>169</v>
      </c>
      <c r="AN8" s="336"/>
      <c r="AO8" s="336"/>
      <c r="AP8" s="336"/>
      <c r="AQ8" s="336"/>
      <c r="AR8" s="336"/>
      <c r="AS8" s="336"/>
      <c r="AT8" s="337"/>
      <c r="AU8" s="338" t="s">
        <v>67</v>
      </c>
      <c r="AV8" s="339"/>
      <c r="AW8" s="339"/>
      <c r="AX8" s="339"/>
      <c r="AY8" s="340" t="s">
        <v>172</v>
      </c>
      <c r="AZ8" s="341"/>
      <c r="BA8" s="341"/>
      <c r="BB8" s="341"/>
      <c r="BC8" s="341"/>
      <c r="BD8" s="341"/>
      <c r="BE8" s="341"/>
      <c r="BF8" s="341"/>
      <c r="BG8" s="341"/>
      <c r="BH8" s="341"/>
      <c r="BI8" s="341"/>
      <c r="BJ8" s="341"/>
      <c r="BK8" s="341"/>
      <c r="BL8" s="341"/>
      <c r="BM8" s="342"/>
      <c r="BN8" s="343">
        <v>472312</v>
      </c>
      <c r="BO8" s="344"/>
      <c r="BP8" s="344"/>
      <c r="BQ8" s="344"/>
      <c r="BR8" s="344"/>
      <c r="BS8" s="344"/>
      <c r="BT8" s="344"/>
      <c r="BU8" s="345"/>
      <c r="BV8" s="343">
        <v>507916</v>
      </c>
      <c r="BW8" s="344"/>
      <c r="BX8" s="344"/>
      <c r="BY8" s="344"/>
      <c r="BZ8" s="344"/>
      <c r="CA8" s="344"/>
      <c r="CB8" s="344"/>
      <c r="CC8" s="345"/>
      <c r="CD8" s="346" t="s">
        <v>173</v>
      </c>
      <c r="CE8" s="347"/>
      <c r="CF8" s="347"/>
      <c r="CG8" s="347"/>
      <c r="CH8" s="347"/>
      <c r="CI8" s="347"/>
      <c r="CJ8" s="347"/>
      <c r="CK8" s="347"/>
      <c r="CL8" s="347"/>
      <c r="CM8" s="347"/>
      <c r="CN8" s="347"/>
      <c r="CO8" s="347"/>
      <c r="CP8" s="347"/>
      <c r="CQ8" s="347"/>
      <c r="CR8" s="347"/>
      <c r="CS8" s="348"/>
      <c r="CT8" s="355">
        <v>0.27</v>
      </c>
      <c r="CU8" s="356"/>
      <c r="CV8" s="356"/>
      <c r="CW8" s="356"/>
      <c r="CX8" s="356"/>
      <c r="CY8" s="356"/>
      <c r="CZ8" s="356"/>
      <c r="DA8" s="357"/>
      <c r="DB8" s="355">
        <v>0.27</v>
      </c>
      <c r="DC8" s="356"/>
      <c r="DD8" s="356"/>
      <c r="DE8" s="356"/>
      <c r="DF8" s="356"/>
      <c r="DG8" s="356"/>
      <c r="DH8" s="356"/>
      <c r="DI8" s="357"/>
    </row>
    <row r="9" spans="1:119" ht="18.75" customHeight="1" x14ac:dyDescent="0.15">
      <c r="A9" s="2"/>
      <c r="B9" s="317" t="s">
        <v>17</v>
      </c>
      <c r="C9" s="318"/>
      <c r="D9" s="318"/>
      <c r="E9" s="318"/>
      <c r="F9" s="318"/>
      <c r="G9" s="318"/>
      <c r="H9" s="318"/>
      <c r="I9" s="318"/>
      <c r="J9" s="318"/>
      <c r="K9" s="415"/>
      <c r="L9" s="358" t="s">
        <v>14</v>
      </c>
      <c r="M9" s="359"/>
      <c r="N9" s="359"/>
      <c r="O9" s="359"/>
      <c r="P9" s="359"/>
      <c r="Q9" s="360"/>
      <c r="R9" s="361">
        <v>12074</v>
      </c>
      <c r="S9" s="362"/>
      <c r="T9" s="362"/>
      <c r="U9" s="362"/>
      <c r="V9" s="363"/>
      <c r="W9" s="320" t="s">
        <v>175</v>
      </c>
      <c r="X9" s="321"/>
      <c r="Y9" s="321"/>
      <c r="Z9" s="321"/>
      <c r="AA9" s="321"/>
      <c r="AB9" s="321"/>
      <c r="AC9" s="321"/>
      <c r="AD9" s="321"/>
      <c r="AE9" s="321"/>
      <c r="AF9" s="321"/>
      <c r="AG9" s="321"/>
      <c r="AH9" s="321"/>
      <c r="AI9" s="321"/>
      <c r="AJ9" s="321"/>
      <c r="AK9" s="321"/>
      <c r="AL9" s="322"/>
      <c r="AM9" s="335" t="s">
        <v>176</v>
      </c>
      <c r="AN9" s="336"/>
      <c r="AO9" s="336"/>
      <c r="AP9" s="336"/>
      <c r="AQ9" s="336"/>
      <c r="AR9" s="336"/>
      <c r="AS9" s="336"/>
      <c r="AT9" s="337"/>
      <c r="AU9" s="338" t="s">
        <v>67</v>
      </c>
      <c r="AV9" s="339"/>
      <c r="AW9" s="339"/>
      <c r="AX9" s="339"/>
      <c r="AY9" s="340" t="s">
        <v>68</v>
      </c>
      <c r="AZ9" s="341"/>
      <c r="BA9" s="341"/>
      <c r="BB9" s="341"/>
      <c r="BC9" s="341"/>
      <c r="BD9" s="341"/>
      <c r="BE9" s="341"/>
      <c r="BF9" s="341"/>
      <c r="BG9" s="341"/>
      <c r="BH9" s="341"/>
      <c r="BI9" s="341"/>
      <c r="BJ9" s="341"/>
      <c r="BK9" s="341"/>
      <c r="BL9" s="341"/>
      <c r="BM9" s="342"/>
      <c r="BN9" s="343">
        <v>-35604</v>
      </c>
      <c r="BO9" s="344"/>
      <c r="BP9" s="344"/>
      <c r="BQ9" s="344"/>
      <c r="BR9" s="344"/>
      <c r="BS9" s="344"/>
      <c r="BT9" s="344"/>
      <c r="BU9" s="345"/>
      <c r="BV9" s="343">
        <v>15603</v>
      </c>
      <c r="BW9" s="344"/>
      <c r="BX9" s="344"/>
      <c r="BY9" s="344"/>
      <c r="BZ9" s="344"/>
      <c r="CA9" s="344"/>
      <c r="CB9" s="344"/>
      <c r="CC9" s="345"/>
      <c r="CD9" s="346" t="s">
        <v>65</v>
      </c>
      <c r="CE9" s="347"/>
      <c r="CF9" s="347"/>
      <c r="CG9" s="347"/>
      <c r="CH9" s="347"/>
      <c r="CI9" s="347"/>
      <c r="CJ9" s="347"/>
      <c r="CK9" s="347"/>
      <c r="CL9" s="347"/>
      <c r="CM9" s="347"/>
      <c r="CN9" s="347"/>
      <c r="CO9" s="347"/>
      <c r="CP9" s="347"/>
      <c r="CQ9" s="347"/>
      <c r="CR9" s="347"/>
      <c r="CS9" s="348"/>
      <c r="CT9" s="349">
        <v>10.7</v>
      </c>
      <c r="CU9" s="350"/>
      <c r="CV9" s="350"/>
      <c r="CW9" s="350"/>
      <c r="CX9" s="350"/>
      <c r="CY9" s="350"/>
      <c r="CZ9" s="350"/>
      <c r="DA9" s="351"/>
      <c r="DB9" s="349">
        <v>11.2</v>
      </c>
      <c r="DC9" s="350"/>
      <c r="DD9" s="350"/>
      <c r="DE9" s="350"/>
      <c r="DF9" s="350"/>
      <c r="DG9" s="350"/>
      <c r="DH9" s="350"/>
      <c r="DI9" s="351"/>
    </row>
    <row r="10" spans="1:119" ht="18.75" customHeight="1" x14ac:dyDescent="0.15">
      <c r="A10" s="2"/>
      <c r="B10" s="317"/>
      <c r="C10" s="318"/>
      <c r="D10" s="318"/>
      <c r="E10" s="318"/>
      <c r="F10" s="318"/>
      <c r="G10" s="318"/>
      <c r="H10" s="318"/>
      <c r="I10" s="318"/>
      <c r="J10" s="318"/>
      <c r="K10" s="415"/>
      <c r="L10" s="364" t="s">
        <v>179</v>
      </c>
      <c r="M10" s="336"/>
      <c r="N10" s="336"/>
      <c r="O10" s="336"/>
      <c r="P10" s="336"/>
      <c r="Q10" s="337"/>
      <c r="R10" s="365">
        <v>13392</v>
      </c>
      <c r="S10" s="366"/>
      <c r="T10" s="366"/>
      <c r="U10" s="366"/>
      <c r="V10" s="367"/>
      <c r="W10" s="475"/>
      <c r="X10" s="454"/>
      <c r="Y10" s="454"/>
      <c r="Z10" s="454"/>
      <c r="AA10" s="454"/>
      <c r="AB10" s="454"/>
      <c r="AC10" s="454"/>
      <c r="AD10" s="454"/>
      <c r="AE10" s="454"/>
      <c r="AF10" s="454"/>
      <c r="AG10" s="454"/>
      <c r="AH10" s="454"/>
      <c r="AI10" s="454"/>
      <c r="AJ10" s="454"/>
      <c r="AK10" s="454"/>
      <c r="AL10" s="478"/>
      <c r="AM10" s="335" t="s">
        <v>180</v>
      </c>
      <c r="AN10" s="336"/>
      <c r="AO10" s="336"/>
      <c r="AP10" s="336"/>
      <c r="AQ10" s="336"/>
      <c r="AR10" s="336"/>
      <c r="AS10" s="336"/>
      <c r="AT10" s="337"/>
      <c r="AU10" s="338" t="s">
        <v>183</v>
      </c>
      <c r="AV10" s="339"/>
      <c r="AW10" s="339"/>
      <c r="AX10" s="339"/>
      <c r="AY10" s="340" t="s">
        <v>184</v>
      </c>
      <c r="AZ10" s="341"/>
      <c r="BA10" s="341"/>
      <c r="BB10" s="341"/>
      <c r="BC10" s="341"/>
      <c r="BD10" s="341"/>
      <c r="BE10" s="341"/>
      <c r="BF10" s="341"/>
      <c r="BG10" s="341"/>
      <c r="BH10" s="341"/>
      <c r="BI10" s="341"/>
      <c r="BJ10" s="341"/>
      <c r="BK10" s="341"/>
      <c r="BL10" s="341"/>
      <c r="BM10" s="342"/>
      <c r="BN10" s="343">
        <v>15</v>
      </c>
      <c r="BO10" s="344"/>
      <c r="BP10" s="344"/>
      <c r="BQ10" s="344"/>
      <c r="BR10" s="344"/>
      <c r="BS10" s="344"/>
      <c r="BT10" s="344"/>
      <c r="BU10" s="345"/>
      <c r="BV10" s="343">
        <v>10</v>
      </c>
      <c r="BW10" s="344"/>
      <c r="BX10" s="344"/>
      <c r="BY10" s="344"/>
      <c r="BZ10" s="344"/>
      <c r="CA10" s="344"/>
      <c r="CB10" s="344"/>
      <c r="CC10" s="345"/>
      <c r="CD10" s="22" t="s">
        <v>186</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317"/>
      <c r="C11" s="318"/>
      <c r="D11" s="318"/>
      <c r="E11" s="318"/>
      <c r="F11" s="318"/>
      <c r="G11" s="318"/>
      <c r="H11" s="318"/>
      <c r="I11" s="318"/>
      <c r="J11" s="318"/>
      <c r="K11" s="415"/>
      <c r="L11" s="368" t="s">
        <v>189</v>
      </c>
      <c r="M11" s="369"/>
      <c r="N11" s="369"/>
      <c r="O11" s="369"/>
      <c r="P11" s="369"/>
      <c r="Q11" s="370"/>
      <c r="R11" s="371" t="s">
        <v>190</v>
      </c>
      <c r="S11" s="372"/>
      <c r="T11" s="372"/>
      <c r="U11" s="372"/>
      <c r="V11" s="373"/>
      <c r="W11" s="475"/>
      <c r="X11" s="454"/>
      <c r="Y11" s="454"/>
      <c r="Z11" s="454"/>
      <c r="AA11" s="454"/>
      <c r="AB11" s="454"/>
      <c r="AC11" s="454"/>
      <c r="AD11" s="454"/>
      <c r="AE11" s="454"/>
      <c r="AF11" s="454"/>
      <c r="AG11" s="454"/>
      <c r="AH11" s="454"/>
      <c r="AI11" s="454"/>
      <c r="AJ11" s="454"/>
      <c r="AK11" s="454"/>
      <c r="AL11" s="478"/>
      <c r="AM11" s="335" t="s">
        <v>192</v>
      </c>
      <c r="AN11" s="336"/>
      <c r="AO11" s="336"/>
      <c r="AP11" s="336"/>
      <c r="AQ11" s="336"/>
      <c r="AR11" s="336"/>
      <c r="AS11" s="336"/>
      <c r="AT11" s="337"/>
      <c r="AU11" s="338" t="s">
        <v>67</v>
      </c>
      <c r="AV11" s="339"/>
      <c r="AW11" s="339"/>
      <c r="AX11" s="339"/>
      <c r="AY11" s="340" t="s">
        <v>193</v>
      </c>
      <c r="AZ11" s="341"/>
      <c r="BA11" s="341"/>
      <c r="BB11" s="341"/>
      <c r="BC11" s="341"/>
      <c r="BD11" s="341"/>
      <c r="BE11" s="341"/>
      <c r="BF11" s="341"/>
      <c r="BG11" s="341"/>
      <c r="BH11" s="341"/>
      <c r="BI11" s="341"/>
      <c r="BJ11" s="341"/>
      <c r="BK11" s="341"/>
      <c r="BL11" s="341"/>
      <c r="BM11" s="342"/>
      <c r="BN11" s="343">
        <v>0</v>
      </c>
      <c r="BO11" s="344"/>
      <c r="BP11" s="344"/>
      <c r="BQ11" s="344"/>
      <c r="BR11" s="344"/>
      <c r="BS11" s="344"/>
      <c r="BT11" s="344"/>
      <c r="BU11" s="345"/>
      <c r="BV11" s="343">
        <v>0</v>
      </c>
      <c r="BW11" s="344"/>
      <c r="BX11" s="344"/>
      <c r="BY11" s="344"/>
      <c r="BZ11" s="344"/>
      <c r="CA11" s="344"/>
      <c r="CB11" s="344"/>
      <c r="CC11" s="345"/>
      <c r="CD11" s="346" t="s">
        <v>196</v>
      </c>
      <c r="CE11" s="347"/>
      <c r="CF11" s="347"/>
      <c r="CG11" s="347"/>
      <c r="CH11" s="347"/>
      <c r="CI11" s="347"/>
      <c r="CJ11" s="347"/>
      <c r="CK11" s="347"/>
      <c r="CL11" s="347"/>
      <c r="CM11" s="347"/>
      <c r="CN11" s="347"/>
      <c r="CO11" s="347"/>
      <c r="CP11" s="347"/>
      <c r="CQ11" s="347"/>
      <c r="CR11" s="347"/>
      <c r="CS11" s="348"/>
      <c r="CT11" s="355" t="s">
        <v>197</v>
      </c>
      <c r="CU11" s="356"/>
      <c r="CV11" s="356"/>
      <c r="CW11" s="356"/>
      <c r="CX11" s="356"/>
      <c r="CY11" s="356"/>
      <c r="CZ11" s="356"/>
      <c r="DA11" s="357"/>
      <c r="DB11" s="355" t="s">
        <v>197</v>
      </c>
      <c r="DC11" s="356"/>
      <c r="DD11" s="356"/>
      <c r="DE11" s="356"/>
      <c r="DF11" s="356"/>
      <c r="DG11" s="356"/>
      <c r="DH11" s="356"/>
      <c r="DI11" s="357"/>
    </row>
    <row r="12" spans="1:119" ht="18.75" customHeight="1" x14ac:dyDescent="0.15">
      <c r="A12" s="2"/>
      <c r="B12" s="502" t="s">
        <v>199</v>
      </c>
      <c r="C12" s="503"/>
      <c r="D12" s="503"/>
      <c r="E12" s="503"/>
      <c r="F12" s="503"/>
      <c r="G12" s="503"/>
      <c r="H12" s="503"/>
      <c r="I12" s="503"/>
      <c r="J12" s="503"/>
      <c r="K12" s="504"/>
      <c r="L12" s="374" t="s">
        <v>200</v>
      </c>
      <c r="M12" s="375"/>
      <c r="N12" s="375"/>
      <c r="O12" s="375"/>
      <c r="P12" s="375"/>
      <c r="Q12" s="376"/>
      <c r="R12" s="377">
        <v>11540</v>
      </c>
      <c r="S12" s="378"/>
      <c r="T12" s="378"/>
      <c r="U12" s="378"/>
      <c r="V12" s="379"/>
      <c r="W12" s="380" t="s">
        <v>8</v>
      </c>
      <c r="X12" s="339"/>
      <c r="Y12" s="339"/>
      <c r="Z12" s="339"/>
      <c r="AA12" s="339"/>
      <c r="AB12" s="381"/>
      <c r="AC12" s="382" t="s">
        <v>107</v>
      </c>
      <c r="AD12" s="383"/>
      <c r="AE12" s="383"/>
      <c r="AF12" s="383"/>
      <c r="AG12" s="384"/>
      <c r="AH12" s="382" t="s">
        <v>202</v>
      </c>
      <c r="AI12" s="383"/>
      <c r="AJ12" s="383"/>
      <c r="AK12" s="383"/>
      <c r="AL12" s="385"/>
      <c r="AM12" s="335" t="s">
        <v>203</v>
      </c>
      <c r="AN12" s="336"/>
      <c r="AO12" s="336"/>
      <c r="AP12" s="336"/>
      <c r="AQ12" s="336"/>
      <c r="AR12" s="336"/>
      <c r="AS12" s="336"/>
      <c r="AT12" s="337"/>
      <c r="AU12" s="338" t="s">
        <v>67</v>
      </c>
      <c r="AV12" s="339"/>
      <c r="AW12" s="339"/>
      <c r="AX12" s="339"/>
      <c r="AY12" s="340" t="s">
        <v>206</v>
      </c>
      <c r="AZ12" s="341"/>
      <c r="BA12" s="341"/>
      <c r="BB12" s="341"/>
      <c r="BC12" s="341"/>
      <c r="BD12" s="341"/>
      <c r="BE12" s="341"/>
      <c r="BF12" s="341"/>
      <c r="BG12" s="341"/>
      <c r="BH12" s="341"/>
      <c r="BI12" s="341"/>
      <c r="BJ12" s="341"/>
      <c r="BK12" s="341"/>
      <c r="BL12" s="341"/>
      <c r="BM12" s="342"/>
      <c r="BN12" s="343">
        <v>280170</v>
      </c>
      <c r="BO12" s="344"/>
      <c r="BP12" s="344"/>
      <c r="BQ12" s="344"/>
      <c r="BR12" s="344"/>
      <c r="BS12" s="344"/>
      <c r="BT12" s="344"/>
      <c r="BU12" s="345"/>
      <c r="BV12" s="343">
        <v>210629</v>
      </c>
      <c r="BW12" s="344"/>
      <c r="BX12" s="344"/>
      <c r="BY12" s="344"/>
      <c r="BZ12" s="344"/>
      <c r="CA12" s="344"/>
      <c r="CB12" s="344"/>
      <c r="CC12" s="345"/>
      <c r="CD12" s="346" t="s">
        <v>207</v>
      </c>
      <c r="CE12" s="347"/>
      <c r="CF12" s="347"/>
      <c r="CG12" s="347"/>
      <c r="CH12" s="347"/>
      <c r="CI12" s="347"/>
      <c r="CJ12" s="347"/>
      <c r="CK12" s="347"/>
      <c r="CL12" s="347"/>
      <c r="CM12" s="347"/>
      <c r="CN12" s="347"/>
      <c r="CO12" s="347"/>
      <c r="CP12" s="347"/>
      <c r="CQ12" s="347"/>
      <c r="CR12" s="347"/>
      <c r="CS12" s="348"/>
      <c r="CT12" s="355" t="s">
        <v>197</v>
      </c>
      <c r="CU12" s="356"/>
      <c r="CV12" s="356"/>
      <c r="CW12" s="356"/>
      <c r="CX12" s="356"/>
      <c r="CY12" s="356"/>
      <c r="CZ12" s="356"/>
      <c r="DA12" s="357"/>
      <c r="DB12" s="355" t="s">
        <v>197</v>
      </c>
      <c r="DC12" s="356"/>
      <c r="DD12" s="356"/>
      <c r="DE12" s="356"/>
      <c r="DF12" s="356"/>
      <c r="DG12" s="356"/>
      <c r="DH12" s="356"/>
      <c r="DI12" s="357"/>
    </row>
    <row r="13" spans="1:119" ht="18.75" customHeight="1" x14ac:dyDescent="0.15">
      <c r="A13" s="2"/>
      <c r="B13" s="505"/>
      <c r="C13" s="506"/>
      <c r="D13" s="506"/>
      <c r="E13" s="506"/>
      <c r="F13" s="506"/>
      <c r="G13" s="506"/>
      <c r="H13" s="506"/>
      <c r="I13" s="506"/>
      <c r="J13" s="506"/>
      <c r="K13" s="507"/>
      <c r="L13" s="14"/>
      <c r="M13" s="386" t="s">
        <v>209</v>
      </c>
      <c r="N13" s="387"/>
      <c r="O13" s="387"/>
      <c r="P13" s="387"/>
      <c r="Q13" s="388"/>
      <c r="R13" s="389">
        <v>11511</v>
      </c>
      <c r="S13" s="390"/>
      <c r="T13" s="390"/>
      <c r="U13" s="390"/>
      <c r="V13" s="391"/>
      <c r="W13" s="490" t="s">
        <v>210</v>
      </c>
      <c r="X13" s="491"/>
      <c r="Y13" s="491"/>
      <c r="Z13" s="491"/>
      <c r="AA13" s="491"/>
      <c r="AB13" s="481"/>
      <c r="AC13" s="365">
        <v>2016</v>
      </c>
      <c r="AD13" s="366"/>
      <c r="AE13" s="366"/>
      <c r="AF13" s="366"/>
      <c r="AG13" s="392"/>
      <c r="AH13" s="365">
        <v>2475</v>
      </c>
      <c r="AI13" s="366"/>
      <c r="AJ13" s="366"/>
      <c r="AK13" s="366"/>
      <c r="AL13" s="367"/>
      <c r="AM13" s="335" t="s">
        <v>212</v>
      </c>
      <c r="AN13" s="336"/>
      <c r="AO13" s="336"/>
      <c r="AP13" s="336"/>
      <c r="AQ13" s="336"/>
      <c r="AR13" s="336"/>
      <c r="AS13" s="336"/>
      <c r="AT13" s="337"/>
      <c r="AU13" s="338" t="s">
        <v>183</v>
      </c>
      <c r="AV13" s="339"/>
      <c r="AW13" s="339"/>
      <c r="AX13" s="339"/>
      <c r="AY13" s="340" t="s">
        <v>214</v>
      </c>
      <c r="AZ13" s="341"/>
      <c r="BA13" s="341"/>
      <c r="BB13" s="341"/>
      <c r="BC13" s="341"/>
      <c r="BD13" s="341"/>
      <c r="BE13" s="341"/>
      <c r="BF13" s="341"/>
      <c r="BG13" s="341"/>
      <c r="BH13" s="341"/>
      <c r="BI13" s="341"/>
      <c r="BJ13" s="341"/>
      <c r="BK13" s="341"/>
      <c r="BL13" s="341"/>
      <c r="BM13" s="342"/>
      <c r="BN13" s="343">
        <v>-315759</v>
      </c>
      <c r="BO13" s="344"/>
      <c r="BP13" s="344"/>
      <c r="BQ13" s="344"/>
      <c r="BR13" s="344"/>
      <c r="BS13" s="344"/>
      <c r="BT13" s="344"/>
      <c r="BU13" s="345"/>
      <c r="BV13" s="343">
        <v>-195016</v>
      </c>
      <c r="BW13" s="344"/>
      <c r="BX13" s="344"/>
      <c r="BY13" s="344"/>
      <c r="BZ13" s="344"/>
      <c r="CA13" s="344"/>
      <c r="CB13" s="344"/>
      <c r="CC13" s="345"/>
      <c r="CD13" s="346" t="s">
        <v>215</v>
      </c>
      <c r="CE13" s="347"/>
      <c r="CF13" s="347"/>
      <c r="CG13" s="347"/>
      <c r="CH13" s="347"/>
      <c r="CI13" s="347"/>
      <c r="CJ13" s="347"/>
      <c r="CK13" s="347"/>
      <c r="CL13" s="347"/>
      <c r="CM13" s="347"/>
      <c r="CN13" s="347"/>
      <c r="CO13" s="347"/>
      <c r="CP13" s="347"/>
      <c r="CQ13" s="347"/>
      <c r="CR13" s="347"/>
      <c r="CS13" s="348"/>
      <c r="CT13" s="349">
        <v>13.6</v>
      </c>
      <c r="CU13" s="350"/>
      <c r="CV13" s="350"/>
      <c r="CW13" s="350"/>
      <c r="CX13" s="350"/>
      <c r="CY13" s="350"/>
      <c r="CZ13" s="350"/>
      <c r="DA13" s="351"/>
      <c r="DB13" s="349">
        <v>12.7</v>
      </c>
      <c r="DC13" s="350"/>
      <c r="DD13" s="350"/>
      <c r="DE13" s="350"/>
      <c r="DF13" s="350"/>
      <c r="DG13" s="350"/>
      <c r="DH13" s="350"/>
      <c r="DI13" s="351"/>
    </row>
    <row r="14" spans="1:119" ht="18.75" customHeight="1" x14ac:dyDescent="0.15">
      <c r="A14" s="2"/>
      <c r="B14" s="505"/>
      <c r="C14" s="506"/>
      <c r="D14" s="506"/>
      <c r="E14" s="506"/>
      <c r="F14" s="506"/>
      <c r="G14" s="506"/>
      <c r="H14" s="506"/>
      <c r="I14" s="506"/>
      <c r="J14" s="506"/>
      <c r="K14" s="507"/>
      <c r="L14" s="393" t="s">
        <v>217</v>
      </c>
      <c r="M14" s="394"/>
      <c r="N14" s="394"/>
      <c r="O14" s="394"/>
      <c r="P14" s="394"/>
      <c r="Q14" s="395"/>
      <c r="R14" s="389">
        <v>11756</v>
      </c>
      <c r="S14" s="390"/>
      <c r="T14" s="390"/>
      <c r="U14" s="390"/>
      <c r="V14" s="391"/>
      <c r="W14" s="476"/>
      <c r="X14" s="477"/>
      <c r="Y14" s="477"/>
      <c r="Z14" s="477"/>
      <c r="AA14" s="477"/>
      <c r="AB14" s="467"/>
      <c r="AC14" s="396">
        <v>32.6</v>
      </c>
      <c r="AD14" s="397"/>
      <c r="AE14" s="397"/>
      <c r="AF14" s="397"/>
      <c r="AG14" s="398"/>
      <c r="AH14" s="396">
        <v>34.9</v>
      </c>
      <c r="AI14" s="397"/>
      <c r="AJ14" s="397"/>
      <c r="AK14" s="397"/>
      <c r="AL14" s="399"/>
      <c r="AM14" s="335"/>
      <c r="AN14" s="336"/>
      <c r="AO14" s="336"/>
      <c r="AP14" s="336"/>
      <c r="AQ14" s="336"/>
      <c r="AR14" s="336"/>
      <c r="AS14" s="336"/>
      <c r="AT14" s="337"/>
      <c r="AU14" s="338"/>
      <c r="AV14" s="339"/>
      <c r="AW14" s="339"/>
      <c r="AX14" s="339"/>
      <c r="AY14" s="340"/>
      <c r="AZ14" s="341"/>
      <c r="BA14" s="341"/>
      <c r="BB14" s="341"/>
      <c r="BC14" s="341"/>
      <c r="BD14" s="341"/>
      <c r="BE14" s="341"/>
      <c r="BF14" s="341"/>
      <c r="BG14" s="341"/>
      <c r="BH14" s="341"/>
      <c r="BI14" s="341"/>
      <c r="BJ14" s="341"/>
      <c r="BK14" s="341"/>
      <c r="BL14" s="341"/>
      <c r="BM14" s="342"/>
      <c r="BN14" s="343"/>
      <c r="BO14" s="344"/>
      <c r="BP14" s="344"/>
      <c r="BQ14" s="344"/>
      <c r="BR14" s="344"/>
      <c r="BS14" s="344"/>
      <c r="BT14" s="344"/>
      <c r="BU14" s="345"/>
      <c r="BV14" s="343"/>
      <c r="BW14" s="344"/>
      <c r="BX14" s="344"/>
      <c r="BY14" s="344"/>
      <c r="BZ14" s="344"/>
      <c r="CA14" s="344"/>
      <c r="CB14" s="344"/>
      <c r="CC14" s="345"/>
      <c r="CD14" s="400" t="s">
        <v>220</v>
      </c>
      <c r="CE14" s="401"/>
      <c r="CF14" s="401"/>
      <c r="CG14" s="401"/>
      <c r="CH14" s="401"/>
      <c r="CI14" s="401"/>
      <c r="CJ14" s="401"/>
      <c r="CK14" s="401"/>
      <c r="CL14" s="401"/>
      <c r="CM14" s="401"/>
      <c r="CN14" s="401"/>
      <c r="CO14" s="401"/>
      <c r="CP14" s="401"/>
      <c r="CQ14" s="401"/>
      <c r="CR14" s="401"/>
      <c r="CS14" s="402"/>
      <c r="CT14" s="403">
        <v>103.1</v>
      </c>
      <c r="CU14" s="404"/>
      <c r="CV14" s="404"/>
      <c r="CW14" s="404"/>
      <c r="CX14" s="404"/>
      <c r="CY14" s="404"/>
      <c r="CZ14" s="404"/>
      <c r="DA14" s="405"/>
      <c r="DB14" s="403">
        <v>109.3</v>
      </c>
      <c r="DC14" s="404"/>
      <c r="DD14" s="404"/>
      <c r="DE14" s="404"/>
      <c r="DF14" s="404"/>
      <c r="DG14" s="404"/>
      <c r="DH14" s="404"/>
      <c r="DI14" s="405"/>
    </row>
    <row r="15" spans="1:119" ht="18.75" customHeight="1" x14ac:dyDescent="0.15">
      <c r="A15" s="2"/>
      <c r="B15" s="505"/>
      <c r="C15" s="506"/>
      <c r="D15" s="506"/>
      <c r="E15" s="506"/>
      <c r="F15" s="506"/>
      <c r="G15" s="506"/>
      <c r="H15" s="506"/>
      <c r="I15" s="506"/>
      <c r="J15" s="506"/>
      <c r="K15" s="507"/>
      <c r="L15" s="14"/>
      <c r="M15" s="386" t="s">
        <v>209</v>
      </c>
      <c r="N15" s="387"/>
      <c r="O15" s="387"/>
      <c r="P15" s="387"/>
      <c r="Q15" s="388"/>
      <c r="R15" s="389">
        <v>11734</v>
      </c>
      <c r="S15" s="390"/>
      <c r="T15" s="390"/>
      <c r="U15" s="390"/>
      <c r="V15" s="391"/>
      <c r="W15" s="490" t="s">
        <v>5</v>
      </c>
      <c r="X15" s="491"/>
      <c r="Y15" s="491"/>
      <c r="Z15" s="491"/>
      <c r="AA15" s="491"/>
      <c r="AB15" s="481"/>
      <c r="AC15" s="365">
        <v>1135</v>
      </c>
      <c r="AD15" s="366"/>
      <c r="AE15" s="366"/>
      <c r="AF15" s="366"/>
      <c r="AG15" s="392"/>
      <c r="AH15" s="365">
        <v>1311</v>
      </c>
      <c r="AI15" s="366"/>
      <c r="AJ15" s="366"/>
      <c r="AK15" s="366"/>
      <c r="AL15" s="367"/>
      <c r="AM15" s="335"/>
      <c r="AN15" s="336"/>
      <c r="AO15" s="336"/>
      <c r="AP15" s="336"/>
      <c r="AQ15" s="336"/>
      <c r="AR15" s="336"/>
      <c r="AS15" s="336"/>
      <c r="AT15" s="337"/>
      <c r="AU15" s="338"/>
      <c r="AV15" s="339"/>
      <c r="AW15" s="339"/>
      <c r="AX15" s="339"/>
      <c r="AY15" s="323" t="s">
        <v>221</v>
      </c>
      <c r="AZ15" s="324"/>
      <c r="BA15" s="324"/>
      <c r="BB15" s="324"/>
      <c r="BC15" s="324"/>
      <c r="BD15" s="324"/>
      <c r="BE15" s="324"/>
      <c r="BF15" s="324"/>
      <c r="BG15" s="324"/>
      <c r="BH15" s="324"/>
      <c r="BI15" s="324"/>
      <c r="BJ15" s="324"/>
      <c r="BK15" s="324"/>
      <c r="BL15" s="324"/>
      <c r="BM15" s="325"/>
      <c r="BN15" s="326">
        <v>1128020</v>
      </c>
      <c r="BO15" s="327"/>
      <c r="BP15" s="327"/>
      <c r="BQ15" s="327"/>
      <c r="BR15" s="327"/>
      <c r="BS15" s="327"/>
      <c r="BT15" s="327"/>
      <c r="BU15" s="328"/>
      <c r="BV15" s="326">
        <v>1104845</v>
      </c>
      <c r="BW15" s="327"/>
      <c r="BX15" s="327"/>
      <c r="BY15" s="327"/>
      <c r="BZ15" s="327"/>
      <c r="CA15" s="327"/>
      <c r="CB15" s="327"/>
      <c r="CC15" s="328"/>
      <c r="CD15" s="329" t="s">
        <v>208</v>
      </c>
      <c r="CE15" s="330"/>
      <c r="CF15" s="330"/>
      <c r="CG15" s="330"/>
      <c r="CH15" s="330"/>
      <c r="CI15" s="330"/>
      <c r="CJ15" s="330"/>
      <c r="CK15" s="330"/>
      <c r="CL15" s="330"/>
      <c r="CM15" s="330"/>
      <c r="CN15" s="330"/>
      <c r="CO15" s="330"/>
      <c r="CP15" s="330"/>
      <c r="CQ15" s="330"/>
      <c r="CR15" s="330"/>
      <c r="CS15" s="331"/>
      <c r="CT15" s="28"/>
      <c r="CU15" s="31"/>
      <c r="CV15" s="31"/>
      <c r="CW15" s="31"/>
      <c r="CX15" s="31"/>
      <c r="CY15" s="31"/>
      <c r="CZ15" s="31"/>
      <c r="DA15" s="34"/>
      <c r="DB15" s="28"/>
      <c r="DC15" s="31"/>
      <c r="DD15" s="31"/>
      <c r="DE15" s="31"/>
      <c r="DF15" s="31"/>
      <c r="DG15" s="31"/>
      <c r="DH15" s="31"/>
      <c r="DI15" s="34"/>
    </row>
    <row r="16" spans="1:119" ht="18.75" customHeight="1" x14ac:dyDescent="0.15">
      <c r="A16" s="2"/>
      <c r="B16" s="505"/>
      <c r="C16" s="506"/>
      <c r="D16" s="506"/>
      <c r="E16" s="506"/>
      <c r="F16" s="506"/>
      <c r="G16" s="506"/>
      <c r="H16" s="506"/>
      <c r="I16" s="506"/>
      <c r="J16" s="506"/>
      <c r="K16" s="507"/>
      <c r="L16" s="393" t="s">
        <v>223</v>
      </c>
      <c r="M16" s="406"/>
      <c r="N16" s="406"/>
      <c r="O16" s="406"/>
      <c r="P16" s="406"/>
      <c r="Q16" s="407"/>
      <c r="R16" s="408" t="s">
        <v>225</v>
      </c>
      <c r="S16" s="409"/>
      <c r="T16" s="409"/>
      <c r="U16" s="409"/>
      <c r="V16" s="410"/>
      <c r="W16" s="476"/>
      <c r="X16" s="477"/>
      <c r="Y16" s="477"/>
      <c r="Z16" s="477"/>
      <c r="AA16" s="477"/>
      <c r="AB16" s="467"/>
      <c r="AC16" s="396">
        <v>18.3</v>
      </c>
      <c r="AD16" s="397"/>
      <c r="AE16" s="397"/>
      <c r="AF16" s="397"/>
      <c r="AG16" s="398"/>
      <c r="AH16" s="396">
        <v>18.5</v>
      </c>
      <c r="AI16" s="397"/>
      <c r="AJ16" s="397"/>
      <c r="AK16" s="397"/>
      <c r="AL16" s="399"/>
      <c r="AM16" s="335"/>
      <c r="AN16" s="336"/>
      <c r="AO16" s="336"/>
      <c r="AP16" s="336"/>
      <c r="AQ16" s="336"/>
      <c r="AR16" s="336"/>
      <c r="AS16" s="336"/>
      <c r="AT16" s="337"/>
      <c r="AU16" s="338"/>
      <c r="AV16" s="339"/>
      <c r="AW16" s="339"/>
      <c r="AX16" s="339"/>
      <c r="AY16" s="340" t="s">
        <v>105</v>
      </c>
      <c r="AZ16" s="341"/>
      <c r="BA16" s="341"/>
      <c r="BB16" s="341"/>
      <c r="BC16" s="341"/>
      <c r="BD16" s="341"/>
      <c r="BE16" s="341"/>
      <c r="BF16" s="341"/>
      <c r="BG16" s="341"/>
      <c r="BH16" s="341"/>
      <c r="BI16" s="341"/>
      <c r="BJ16" s="341"/>
      <c r="BK16" s="341"/>
      <c r="BL16" s="341"/>
      <c r="BM16" s="342"/>
      <c r="BN16" s="343">
        <v>4000839</v>
      </c>
      <c r="BO16" s="344"/>
      <c r="BP16" s="344"/>
      <c r="BQ16" s="344"/>
      <c r="BR16" s="344"/>
      <c r="BS16" s="344"/>
      <c r="BT16" s="344"/>
      <c r="BU16" s="345"/>
      <c r="BV16" s="343">
        <v>3878489</v>
      </c>
      <c r="BW16" s="344"/>
      <c r="BX16" s="344"/>
      <c r="BY16" s="344"/>
      <c r="BZ16" s="344"/>
      <c r="CA16" s="344"/>
      <c r="CB16" s="344"/>
      <c r="CC16" s="345"/>
      <c r="CD16" s="21"/>
      <c r="CE16" s="511"/>
      <c r="CF16" s="511"/>
      <c r="CG16" s="511"/>
      <c r="CH16" s="511"/>
      <c r="CI16" s="511"/>
      <c r="CJ16" s="511"/>
      <c r="CK16" s="511"/>
      <c r="CL16" s="511"/>
      <c r="CM16" s="511"/>
      <c r="CN16" s="511"/>
      <c r="CO16" s="511"/>
      <c r="CP16" s="511"/>
      <c r="CQ16" s="511"/>
      <c r="CR16" s="511"/>
      <c r="CS16" s="512"/>
      <c r="CT16" s="349"/>
      <c r="CU16" s="350"/>
      <c r="CV16" s="350"/>
      <c r="CW16" s="350"/>
      <c r="CX16" s="350"/>
      <c r="CY16" s="350"/>
      <c r="CZ16" s="350"/>
      <c r="DA16" s="351"/>
      <c r="DB16" s="349"/>
      <c r="DC16" s="350"/>
      <c r="DD16" s="350"/>
      <c r="DE16" s="350"/>
      <c r="DF16" s="350"/>
      <c r="DG16" s="350"/>
      <c r="DH16" s="350"/>
      <c r="DI16" s="351"/>
    </row>
    <row r="17" spans="1:113" ht="18.75" customHeight="1" x14ac:dyDescent="0.15">
      <c r="A17" s="2"/>
      <c r="B17" s="508"/>
      <c r="C17" s="509"/>
      <c r="D17" s="509"/>
      <c r="E17" s="509"/>
      <c r="F17" s="509"/>
      <c r="G17" s="509"/>
      <c r="H17" s="509"/>
      <c r="I17" s="509"/>
      <c r="J17" s="509"/>
      <c r="K17" s="510"/>
      <c r="L17" s="15"/>
      <c r="M17" s="411" t="s">
        <v>100</v>
      </c>
      <c r="N17" s="412"/>
      <c r="O17" s="412"/>
      <c r="P17" s="412"/>
      <c r="Q17" s="413"/>
      <c r="R17" s="408" t="s">
        <v>227</v>
      </c>
      <c r="S17" s="409"/>
      <c r="T17" s="409"/>
      <c r="U17" s="409"/>
      <c r="V17" s="410"/>
      <c r="W17" s="490" t="s">
        <v>94</v>
      </c>
      <c r="X17" s="491"/>
      <c r="Y17" s="491"/>
      <c r="Z17" s="491"/>
      <c r="AA17" s="491"/>
      <c r="AB17" s="481"/>
      <c r="AC17" s="365">
        <v>3035</v>
      </c>
      <c r="AD17" s="366"/>
      <c r="AE17" s="366"/>
      <c r="AF17" s="366"/>
      <c r="AG17" s="392"/>
      <c r="AH17" s="365">
        <v>3301</v>
      </c>
      <c r="AI17" s="366"/>
      <c r="AJ17" s="366"/>
      <c r="AK17" s="366"/>
      <c r="AL17" s="367"/>
      <c r="AM17" s="335"/>
      <c r="AN17" s="336"/>
      <c r="AO17" s="336"/>
      <c r="AP17" s="336"/>
      <c r="AQ17" s="336"/>
      <c r="AR17" s="336"/>
      <c r="AS17" s="336"/>
      <c r="AT17" s="337"/>
      <c r="AU17" s="338"/>
      <c r="AV17" s="339"/>
      <c r="AW17" s="339"/>
      <c r="AX17" s="339"/>
      <c r="AY17" s="340" t="s">
        <v>230</v>
      </c>
      <c r="AZ17" s="341"/>
      <c r="BA17" s="341"/>
      <c r="BB17" s="341"/>
      <c r="BC17" s="341"/>
      <c r="BD17" s="341"/>
      <c r="BE17" s="341"/>
      <c r="BF17" s="341"/>
      <c r="BG17" s="341"/>
      <c r="BH17" s="341"/>
      <c r="BI17" s="341"/>
      <c r="BJ17" s="341"/>
      <c r="BK17" s="341"/>
      <c r="BL17" s="341"/>
      <c r="BM17" s="342"/>
      <c r="BN17" s="343">
        <v>1394711</v>
      </c>
      <c r="BO17" s="344"/>
      <c r="BP17" s="344"/>
      <c r="BQ17" s="344"/>
      <c r="BR17" s="344"/>
      <c r="BS17" s="344"/>
      <c r="BT17" s="344"/>
      <c r="BU17" s="345"/>
      <c r="BV17" s="343">
        <v>1364656</v>
      </c>
      <c r="BW17" s="344"/>
      <c r="BX17" s="344"/>
      <c r="BY17" s="344"/>
      <c r="BZ17" s="344"/>
      <c r="CA17" s="344"/>
      <c r="CB17" s="344"/>
      <c r="CC17" s="345"/>
      <c r="CD17" s="21"/>
      <c r="CE17" s="511"/>
      <c r="CF17" s="511"/>
      <c r="CG17" s="511"/>
      <c r="CH17" s="511"/>
      <c r="CI17" s="511"/>
      <c r="CJ17" s="511"/>
      <c r="CK17" s="511"/>
      <c r="CL17" s="511"/>
      <c r="CM17" s="511"/>
      <c r="CN17" s="511"/>
      <c r="CO17" s="511"/>
      <c r="CP17" s="511"/>
      <c r="CQ17" s="511"/>
      <c r="CR17" s="511"/>
      <c r="CS17" s="512"/>
      <c r="CT17" s="349"/>
      <c r="CU17" s="350"/>
      <c r="CV17" s="350"/>
      <c r="CW17" s="350"/>
      <c r="CX17" s="350"/>
      <c r="CY17" s="350"/>
      <c r="CZ17" s="350"/>
      <c r="DA17" s="351"/>
      <c r="DB17" s="349"/>
      <c r="DC17" s="350"/>
      <c r="DD17" s="350"/>
      <c r="DE17" s="350"/>
      <c r="DF17" s="350"/>
      <c r="DG17" s="350"/>
      <c r="DH17" s="350"/>
      <c r="DI17" s="351"/>
    </row>
    <row r="18" spans="1:113" ht="18.75" customHeight="1" x14ac:dyDescent="0.15">
      <c r="A18" s="2"/>
      <c r="B18" s="414" t="s">
        <v>231</v>
      </c>
      <c r="C18" s="415"/>
      <c r="D18" s="415"/>
      <c r="E18" s="416"/>
      <c r="F18" s="416"/>
      <c r="G18" s="416"/>
      <c r="H18" s="416"/>
      <c r="I18" s="416"/>
      <c r="J18" s="416"/>
      <c r="K18" s="416"/>
      <c r="L18" s="417">
        <v>46.43</v>
      </c>
      <c r="M18" s="417"/>
      <c r="N18" s="417"/>
      <c r="O18" s="417"/>
      <c r="P18" s="417"/>
      <c r="Q18" s="417"/>
      <c r="R18" s="418"/>
      <c r="S18" s="418"/>
      <c r="T18" s="418"/>
      <c r="U18" s="418"/>
      <c r="V18" s="419"/>
      <c r="W18" s="492"/>
      <c r="X18" s="493"/>
      <c r="Y18" s="493"/>
      <c r="Z18" s="493"/>
      <c r="AA18" s="493"/>
      <c r="AB18" s="484"/>
      <c r="AC18" s="420">
        <v>49.1</v>
      </c>
      <c r="AD18" s="421"/>
      <c r="AE18" s="421"/>
      <c r="AF18" s="421"/>
      <c r="AG18" s="422"/>
      <c r="AH18" s="420">
        <v>46.6</v>
      </c>
      <c r="AI18" s="421"/>
      <c r="AJ18" s="421"/>
      <c r="AK18" s="421"/>
      <c r="AL18" s="423"/>
      <c r="AM18" s="335"/>
      <c r="AN18" s="336"/>
      <c r="AO18" s="336"/>
      <c r="AP18" s="336"/>
      <c r="AQ18" s="336"/>
      <c r="AR18" s="336"/>
      <c r="AS18" s="336"/>
      <c r="AT18" s="337"/>
      <c r="AU18" s="338"/>
      <c r="AV18" s="339"/>
      <c r="AW18" s="339"/>
      <c r="AX18" s="339"/>
      <c r="AY18" s="340" t="s">
        <v>232</v>
      </c>
      <c r="AZ18" s="341"/>
      <c r="BA18" s="341"/>
      <c r="BB18" s="341"/>
      <c r="BC18" s="341"/>
      <c r="BD18" s="341"/>
      <c r="BE18" s="341"/>
      <c r="BF18" s="341"/>
      <c r="BG18" s="341"/>
      <c r="BH18" s="341"/>
      <c r="BI18" s="341"/>
      <c r="BJ18" s="341"/>
      <c r="BK18" s="341"/>
      <c r="BL18" s="341"/>
      <c r="BM18" s="342"/>
      <c r="BN18" s="343">
        <v>4070151</v>
      </c>
      <c r="BO18" s="344"/>
      <c r="BP18" s="344"/>
      <c r="BQ18" s="344"/>
      <c r="BR18" s="344"/>
      <c r="BS18" s="344"/>
      <c r="BT18" s="344"/>
      <c r="BU18" s="345"/>
      <c r="BV18" s="343">
        <v>3910649</v>
      </c>
      <c r="BW18" s="344"/>
      <c r="BX18" s="344"/>
      <c r="BY18" s="344"/>
      <c r="BZ18" s="344"/>
      <c r="CA18" s="344"/>
      <c r="CB18" s="344"/>
      <c r="CC18" s="345"/>
      <c r="CD18" s="21"/>
      <c r="CE18" s="511"/>
      <c r="CF18" s="511"/>
      <c r="CG18" s="511"/>
      <c r="CH18" s="511"/>
      <c r="CI18" s="511"/>
      <c r="CJ18" s="511"/>
      <c r="CK18" s="511"/>
      <c r="CL18" s="511"/>
      <c r="CM18" s="511"/>
      <c r="CN18" s="511"/>
      <c r="CO18" s="511"/>
      <c r="CP18" s="511"/>
      <c r="CQ18" s="511"/>
      <c r="CR18" s="511"/>
      <c r="CS18" s="512"/>
      <c r="CT18" s="349"/>
      <c r="CU18" s="350"/>
      <c r="CV18" s="350"/>
      <c r="CW18" s="350"/>
      <c r="CX18" s="350"/>
      <c r="CY18" s="350"/>
      <c r="CZ18" s="350"/>
      <c r="DA18" s="351"/>
      <c r="DB18" s="349"/>
      <c r="DC18" s="350"/>
      <c r="DD18" s="350"/>
      <c r="DE18" s="350"/>
      <c r="DF18" s="350"/>
      <c r="DG18" s="350"/>
      <c r="DH18" s="350"/>
      <c r="DI18" s="351"/>
    </row>
    <row r="19" spans="1:113" ht="18.75" customHeight="1" x14ac:dyDescent="0.15">
      <c r="A19" s="2"/>
      <c r="B19" s="414" t="s">
        <v>55</v>
      </c>
      <c r="C19" s="415"/>
      <c r="D19" s="415"/>
      <c r="E19" s="416"/>
      <c r="F19" s="416"/>
      <c r="G19" s="416"/>
      <c r="H19" s="416"/>
      <c r="I19" s="416"/>
      <c r="J19" s="416"/>
      <c r="K19" s="416"/>
      <c r="L19" s="424">
        <v>260</v>
      </c>
      <c r="M19" s="424"/>
      <c r="N19" s="424"/>
      <c r="O19" s="424"/>
      <c r="P19" s="424"/>
      <c r="Q19" s="424"/>
      <c r="R19" s="425"/>
      <c r="S19" s="425"/>
      <c r="T19" s="425"/>
      <c r="U19" s="425"/>
      <c r="V19" s="426"/>
      <c r="W19" s="320"/>
      <c r="X19" s="321"/>
      <c r="Y19" s="321"/>
      <c r="Z19" s="321"/>
      <c r="AA19" s="321"/>
      <c r="AB19" s="321"/>
      <c r="AC19" s="427"/>
      <c r="AD19" s="427"/>
      <c r="AE19" s="427"/>
      <c r="AF19" s="427"/>
      <c r="AG19" s="427"/>
      <c r="AH19" s="427"/>
      <c r="AI19" s="427"/>
      <c r="AJ19" s="427"/>
      <c r="AK19" s="427"/>
      <c r="AL19" s="428"/>
      <c r="AM19" s="335"/>
      <c r="AN19" s="336"/>
      <c r="AO19" s="336"/>
      <c r="AP19" s="336"/>
      <c r="AQ19" s="336"/>
      <c r="AR19" s="336"/>
      <c r="AS19" s="336"/>
      <c r="AT19" s="337"/>
      <c r="AU19" s="338"/>
      <c r="AV19" s="339"/>
      <c r="AW19" s="339"/>
      <c r="AX19" s="339"/>
      <c r="AY19" s="340" t="s">
        <v>233</v>
      </c>
      <c r="AZ19" s="341"/>
      <c r="BA19" s="341"/>
      <c r="BB19" s="341"/>
      <c r="BC19" s="341"/>
      <c r="BD19" s="341"/>
      <c r="BE19" s="341"/>
      <c r="BF19" s="341"/>
      <c r="BG19" s="341"/>
      <c r="BH19" s="341"/>
      <c r="BI19" s="341"/>
      <c r="BJ19" s="341"/>
      <c r="BK19" s="341"/>
      <c r="BL19" s="341"/>
      <c r="BM19" s="342"/>
      <c r="BN19" s="343">
        <v>5600325</v>
      </c>
      <c r="BO19" s="344"/>
      <c r="BP19" s="344"/>
      <c r="BQ19" s="344"/>
      <c r="BR19" s="344"/>
      <c r="BS19" s="344"/>
      <c r="BT19" s="344"/>
      <c r="BU19" s="345"/>
      <c r="BV19" s="343">
        <v>5295485</v>
      </c>
      <c r="BW19" s="344"/>
      <c r="BX19" s="344"/>
      <c r="BY19" s="344"/>
      <c r="BZ19" s="344"/>
      <c r="CA19" s="344"/>
      <c r="CB19" s="344"/>
      <c r="CC19" s="345"/>
      <c r="CD19" s="21"/>
      <c r="CE19" s="511"/>
      <c r="CF19" s="511"/>
      <c r="CG19" s="511"/>
      <c r="CH19" s="511"/>
      <c r="CI19" s="511"/>
      <c r="CJ19" s="511"/>
      <c r="CK19" s="511"/>
      <c r="CL19" s="511"/>
      <c r="CM19" s="511"/>
      <c r="CN19" s="511"/>
      <c r="CO19" s="511"/>
      <c r="CP19" s="511"/>
      <c r="CQ19" s="511"/>
      <c r="CR19" s="511"/>
      <c r="CS19" s="512"/>
      <c r="CT19" s="349"/>
      <c r="CU19" s="350"/>
      <c r="CV19" s="350"/>
      <c r="CW19" s="350"/>
      <c r="CX19" s="350"/>
      <c r="CY19" s="350"/>
      <c r="CZ19" s="350"/>
      <c r="DA19" s="351"/>
      <c r="DB19" s="349"/>
      <c r="DC19" s="350"/>
      <c r="DD19" s="350"/>
      <c r="DE19" s="350"/>
      <c r="DF19" s="350"/>
      <c r="DG19" s="350"/>
      <c r="DH19" s="350"/>
      <c r="DI19" s="351"/>
    </row>
    <row r="20" spans="1:113" ht="18.75" customHeight="1" x14ac:dyDescent="0.15">
      <c r="A20" s="2"/>
      <c r="B20" s="414" t="s">
        <v>237</v>
      </c>
      <c r="C20" s="415"/>
      <c r="D20" s="415"/>
      <c r="E20" s="416"/>
      <c r="F20" s="416"/>
      <c r="G20" s="416"/>
      <c r="H20" s="416"/>
      <c r="I20" s="416"/>
      <c r="J20" s="416"/>
      <c r="K20" s="416"/>
      <c r="L20" s="424">
        <v>4256</v>
      </c>
      <c r="M20" s="424"/>
      <c r="N20" s="424"/>
      <c r="O20" s="424"/>
      <c r="P20" s="424"/>
      <c r="Q20" s="424"/>
      <c r="R20" s="425"/>
      <c r="S20" s="425"/>
      <c r="T20" s="425"/>
      <c r="U20" s="425"/>
      <c r="V20" s="426"/>
      <c r="W20" s="492"/>
      <c r="X20" s="493"/>
      <c r="Y20" s="493"/>
      <c r="Z20" s="493"/>
      <c r="AA20" s="493"/>
      <c r="AB20" s="493"/>
      <c r="AC20" s="429"/>
      <c r="AD20" s="429"/>
      <c r="AE20" s="429"/>
      <c r="AF20" s="429"/>
      <c r="AG20" s="429"/>
      <c r="AH20" s="429"/>
      <c r="AI20" s="429"/>
      <c r="AJ20" s="429"/>
      <c r="AK20" s="429"/>
      <c r="AL20" s="430"/>
      <c r="AM20" s="431"/>
      <c r="AN20" s="369"/>
      <c r="AO20" s="369"/>
      <c r="AP20" s="369"/>
      <c r="AQ20" s="369"/>
      <c r="AR20" s="369"/>
      <c r="AS20" s="369"/>
      <c r="AT20" s="370"/>
      <c r="AU20" s="432"/>
      <c r="AV20" s="433"/>
      <c r="AW20" s="433"/>
      <c r="AX20" s="434"/>
      <c r="AY20" s="340"/>
      <c r="AZ20" s="341"/>
      <c r="BA20" s="341"/>
      <c r="BB20" s="341"/>
      <c r="BC20" s="341"/>
      <c r="BD20" s="341"/>
      <c r="BE20" s="341"/>
      <c r="BF20" s="341"/>
      <c r="BG20" s="341"/>
      <c r="BH20" s="341"/>
      <c r="BI20" s="341"/>
      <c r="BJ20" s="341"/>
      <c r="BK20" s="341"/>
      <c r="BL20" s="341"/>
      <c r="BM20" s="342"/>
      <c r="BN20" s="343"/>
      <c r="BO20" s="344"/>
      <c r="BP20" s="344"/>
      <c r="BQ20" s="344"/>
      <c r="BR20" s="344"/>
      <c r="BS20" s="344"/>
      <c r="BT20" s="344"/>
      <c r="BU20" s="345"/>
      <c r="BV20" s="343"/>
      <c r="BW20" s="344"/>
      <c r="BX20" s="344"/>
      <c r="BY20" s="344"/>
      <c r="BZ20" s="344"/>
      <c r="CA20" s="344"/>
      <c r="CB20" s="344"/>
      <c r="CC20" s="345"/>
      <c r="CD20" s="21"/>
      <c r="CE20" s="511"/>
      <c r="CF20" s="511"/>
      <c r="CG20" s="511"/>
      <c r="CH20" s="511"/>
      <c r="CI20" s="511"/>
      <c r="CJ20" s="511"/>
      <c r="CK20" s="511"/>
      <c r="CL20" s="511"/>
      <c r="CM20" s="511"/>
      <c r="CN20" s="511"/>
      <c r="CO20" s="511"/>
      <c r="CP20" s="511"/>
      <c r="CQ20" s="511"/>
      <c r="CR20" s="511"/>
      <c r="CS20" s="512"/>
      <c r="CT20" s="349"/>
      <c r="CU20" s="350"/>
      <c r="CV20" s="350"/>
      <c r="CW20" s="350"/>
      <c r="CX20" s="350"/>
      <c r="CY20" s="350"/>
      <c r="CZ20" s="350"/>
      <c r="DA20" s="351"/>
      <c r="DB20" s="349"/>
      <c r="DC20" s="350"/>
      <c r="DD20" s="350"/>
      <c r="DE20" s="350"/>
      <c r="DF20" s="350"/>
      <c r="DG20" s="350"/>
      <c r="DH20" s="350"/>
      <c r="DI20" s="351"/>
    </row>
    <row r="21" spans="1:113" ht="18.75" customHeight="1" x14ac:dyDescent="0.15">
      <c r="A21" s="2"/>
      <c r="B21" s="435" t="s">
        <v>239</v>
      </c>
      <c r="C21" s="436"/>
      <c r="D21" s="436"/>
      <c r="E21" s="436"/>
      <c r="F21" s="436"/>
      <c r="G21" s="436"/>
      <c r="H21" s="436"/>
      <c r="I21" s="436"/>
      <c r="J21" s="436"/>
      <c r="K21" s="436"/>
      <c r="L21" s="436"/>
      <c r="M21" s="436"/>
      <c r="N21" s="436"/>
      <c r="O21" s="436"/>
      <c r="P21" s="436"/>
      <c r="Q21" s="436"/>
      <c r="R21" s="436"/>
      <c r="S21" s="436"/>
      <c r="T21" s="436"/>
      <c r="U21" s="436"/>
      <c r="V21" s="436"/>
      <c r="W21" s="436"/>
      <c r="X21" s="436"/>
      <c r="Y21" s="436"/>
      <c r="Z21" s="436"/>
      <c r="AA21" s="436"/>
      <c r="AB21" s="436"/>
      <c r="AC21" s="436"/>
      <c r="AD21" s="436"/>
      <c r="AE21" s="436"/>
      <c r="AF21" s="436"/>
      <c r="AG21" s="436"/>
      <c r="AH21" s="436"/>
      <c r="AI21" s="436"/>
      <c r="AJ21" s="436"/>
      <c r="AK21" s="436"/>
      <c r="AL21" s="436"/>
      <c r="AM21" s="436"/>
      <c r="AN21" s="436"/>
      <c r="AO21" s="436"/>
      <c r="AP21" s="436"/>
      <c r="AQ21" s="436"/>
      <c r="AR21" s="436"/>
      <c r="AS21" s="436"/>
      <c r="AT21" s="436"/>
      <c r="AU21" s="436"/>
      <c r="AV21" s="436"/>
      <c r="AW21" s="436"/>
      <c r="AX21" s="437"/>
      <c r="AY21" s="438"/>
      <c r="AZ21" s="439"/>
      <c r="BA21" s="439"/>
      <c r="BB21" s="439"/>
      <c r="BC21" s="439"/>
      <c r="BD21" s="439"/>
      <c r="BE21" s="439"/>
      <c r="BF21" s="439"/>
      <c r="BG21" s="439"/>
      <c r="BH21" s="439"/>
      <c r="BI21" s="439"/>
      <c r="BJ21" s="439"/>
      <c r="BK21" s="439"/>
      <c r="BL21" s="439"/>
      <c r="BM21" s="440"/>
      <c r="BN21" s="441"/>
      <c r="BO21" s="442"/>
      <c r="BP21" s="442"/>
      <c r="BQ21" s="442"/>
      <c r="BR21" s="442"/>
      <c r="BS21" s="442"/>
      <c r="BT21" s="442"/>
      <c r="BU21" s="443"/>
      <c r="BV21" s="441"/>
      <c r="BW21" s="442"/>
      <c r="BX21" s="442"/>
      <c r="BY21" s="442"/>
      <c r="BZ21" s="442"/>
      <c r="CA21" s="442"/>
      <c r="CB21" s="442"/>
      <c r="CC21" s="443"/>
      <c r="CD21" s="21"/>
      <c r="CE21" s="511"/>
      <c r="CF21" s="511"/>
      <c r="CG21" s="511"/>
      <c r="CH21" s="511"/>
      <c r="CI21" s="511"/>
      <c r="CJ21" s="511"/>
      <c r="CK21" s="511"/>
      <c r="CL21" s="511"/>
      <c r="CM21" s="511"/>
      <c r="CN21" s="511"/>
      <c r="CO21" s="511"/>
      <c r="CP21" s="511"/>
      <c r="CQ21" s="511"/>
      <c r="CR21" s="511"/>
      <c r="CS21" s="512"/>
      <c r="CT21" s="349"/>
      <c r="CU21" s="350"/>
      <c r="CV21" s="350"/>
      <c r="CW21" s="350"/>
      <c r="CX21" s="350"/>
      <c r="CY21" s="350"/>
      <c r="CZ21" s="350"/>
      <c r="DA21" s="351"/>
      <c r="DB21" s="349"/>
      <c r="DC21" s="350"/>
      <c r="DD21" s="350"/>
      <c r="DE21" s="350"/>
      <c r="DF21" s="350"/>
      <c r="DG21" s="350"/>
      <c r="DH21" s="350"/>
      <c r="DI21" s="351"/>
    </row>
    <row r="22" spans="1:113" ht="18.75" customHeight="1" x14ac:dyDescent="0.15">
      <c r="A22" s="2"/>
      <c r="B22" s="536" t="s">
        <v>240</v>
      </c>
      <c r="C22" s="537"/>
      <c r="D22" s="538"/>
      <c r="E22" s="486" t="s">
        <v>8</v>
      </c>
      <c r="F22" s="491"/>
      <c r="G22" s="491"/>
      <c r="H22" s="491"/>
      <c r="I22" s="491"/>
      <c r="J22" s="491"/>
      <c r="K22" s="481"/>
      <c r="L22" s="486" t="s">
        <v>242</v>
      </c>
      <c r="M22" s="491"/>
      <c r="N22" s="491"/>
      <c r="O22" s="491"/>
      <c r="P22" s="481"/>
      <c r="Q22" s="513" t="s">
        <v>244</v>
      </c>
      <c r="R22" s="514"/>
      <c r="S22" s="514"/>
      <c r="T22" s="514"/>
      <c r="U22" s="514"/>
      <c r="V22" s="515"/>
      <c r="W22" s="545" t="s">
        <v>56</v>
      </c>
      <c r="X22" s="537"/>
      <c r="Y22" s="538"/>
      <c r="Z22" s="486" t="s">
        <v>8</v>
      </c>
      <c r="AA22" s="491"/>
      <c r="AB22" s="491"/>
      <c r="AC22" s="491"/>
      <c r="AD22" s="491"/>
      <c r="AE22" s="491"/>
      <c r="AF22" s="491"/>
      <c r="AG22" s="481"/>
      <c r="AH22" s="519" t="s">
        <v>177</v>
      </c>
      <c r="AI22" s="491"/>
      <c r="AJ22" s="491"/>
      <c r="AK22" s="491"/>
      <c r="AL22" s="481"/>
      <c r="AM22" s="519" t="s">
        <v>245</v>
      </c>
      <c r="AN22" s="520"/>
      <c r="AO22" s="520"/>
      <c r="AP22" s="520"/>
      <c r="AQ22" s="520"/>
      <c r="AR22" s="521"/>
      <c r="AS22" s="513" t="s">
        <v>244</v>
      </c>
      <c r="AT22" s="514"/>
      <c r="AU22" s="514"/>
      <c r="AV22" s="514"/>
      <c r="AW22" s="514"/>
      <c r="AX22" s="525"/>
      <c r="AY22" s="323" t="s">
        <v>247</v>
      </c>
      <c r="AZ22" s="324"/>
      <c r="BA22" s="324"/>
      <c r="BB22" s="324"/>
      <c r="BC22" s="324"/>
      <c r="BD22" s="324"/>
      <c r="BE22" s="324"/>
      <c r="BF22" s="324"/>
      <c r="BG22" s="324"/>
      <c r="BH22" s="324"/>
      <c r="BI22" s="324"/>
      <c r="BJ22" s="324"/>
      <c r="BK22" s="324"/>
      <c r="BL22" s="324"/>
      <c r="BM22" s="325"/>
      <c r="BN22" s="326">
        <v>7889447</v>
      </c>
      <c r="BO22" s="327"/>
      <c r="BP22" s="327"/>
      <c r="BQ22" s="327"/>
      <c r="BR22" s="327"/>
      <c r="BS22" s="327"/>
      <c r="BT22" s="327"/>
      <c r="BU22" s="328"/>
      <c r="BV22" s="326">
        <v>7981384</v>
      </c>
      <c r="BW22" s="327"/>
      <c r="BX22" s="327"/>
      <c r="BY22" s="327"/>
      <c r="BZ22" s="327"/>
      <c r="CA22" s="327"/>
      <c r="CB22" s="327"/>
      <c r="CC22" s="328"/>
      <c r="CD22" s="21"/>
      <c r="CE22" s="511"/>
      <c r="CF22" s="511"/>
      <c r="CG22" s="511"/>
      <c r="CH22" s="511"/>
      <c r="CI22" s="511"/>
      <c r="CJ22" s="511"/>
      <c r="CK22" s="511"/>
      <c r="CL22" s="511"/>
      <c r="CM22" s="511"/>
      <c r="CN22" s="511"/>
      <c r="CO22" s="511"/>
      <c r="CP22" s="511"/>
      <c r="CQ22" s="511"/>
      <c r="CR22" s="511"/>
      <c r="CS22" s="512"/>
      <c r="CT22" s="349"/>
      <c r="CU22" s="350"/>
      <c r="CV22" s="350"/>
      <c r="CW22" s="350"/>
      <c r="CX22" s="350"/>
      <c r="CY22" s="350"/>
      <c r="CZ22" s="350"/>
      <c r="DA22" s="351"/>
      <c r="DB22" s="349"/>
      <c r="DC22" s="350"/>
      <c r="DD22" s="350"/>
      <c r="DE22" s="350"/>
      <c r="DF22" s="350"/>
      <c r="DG22" s="350"/>
      <c r="DH22" s="350"/>
      <c r="DI22" s="351"/>
    </row>
    <row r="23" spans="1:113" ht="18.75" customHeight="1" x14ac:dyDescent="0.15">
      <c r="A23" s="2"/>
      <c r="B23" s="539"/>
      <c r="C23" s="540"/>
      <c r="D23" s="541"/>
      <c r="E23" s="473"/>
      <c r="F23" s="477"/>
      <c r="G23" s="477"/>
      <c r="H23" s="477"/>
      <c r="I23" s="477"/>
      <c r="J23" s="477"/>
      <c r="K23" s="467"/>
      <c r="L23" s="473"/>
      <c r="M23" s="477"/>
      <c r="N23" s="477"/>
      <c r="O23" s="477"/>
      <c r="P23" s="467"/>
      <c r="Q23" s="516"/>
      <c r="R23" s="517"/>
      <c r="S23" s="517"/>
      <c r="T23" s="517"/>
      <c r="U23" s="517"/>
      <c r="V23" s="518"/>
      <c r="W23" s="546"/>
      <c r="X23" s="540"/>
      <c r="Y23" s="541"/>
      <c r="Z23" s="473"/>
      <c r="AA23" s="477"/>
      <c r="AB23" s="477"/>
      <c r="AC23" s="477"/>
      <c r="AD23" s="477"/>
      <c r="AE23" s="477"/>
      <c r="AF23" s="477"/>
      <c r="AG23" s="467"/>
      <c r="AH23" s="473"/>
      <c r="AI23" s="477"/>
      <c r="AJ23" s="477"/>
      <c r="AK23" s="477"/>
      <c r="AL23" s="467"/>
      <c r="AM23" s="522"/>
      <c r="AN23" s="523"/>
      <c r="AO23" s="523"/>
      <c r="AP23" s="523"/>
      <c r="AQ23" s="523"/>
      <c r="AR23" s="524"/>
      <c r="AS23" s="516"/>
      <c r="AT23" s="517"/>
      <c r="AU23" s="517"/>
      <c r="AV23" s="517"/>
      <c r="AW23" s="517"/>
      <c r="AX23" s="526"/>
      <c r="AY23" s="340" t="s">
        <v>250</v>
      </c>
      <c r="AZ23" s="341"/>
      <c r="BA23" s="341"/>
      <c r="BB23" s="341"/>
      <c r="BC23" s="341"/>
      <c r="BD23" s="341"/>
      <c r="BE23" s="341"/>
      <c r="BF23" s="341"/>
      <c r="BG23" s="341"/>
      <c r="BH23" s="341"/>
      <c r="BI23" s="341"/>
      <c r="BJ23" s="341"/>
      <c r="BK23" s="341"/>
      <c r="BL23" s="341"/>
      <c r="BM23" s="342"/>
      <c r="BN23" s="343">
        <v>6058294</v>
      </c>
      <c r="BO23" s="344"/>
      <c r="BP23" s="344"/>
      <c r="BQ23" s="344"/>
      <c r="BR23" s="344"/>
      <c r="BS23" s="344"/>
      <c r="BT23" s="344"/>
      <c r="BU23" s="345"/>
      <c r="BV23" s="343">
        <v>5942549</v>
      </c>
      <c r="BW23" s="344"/>
      <c r="BX23" s="344"/>
      <c r="BY23" s="344"/>
      <c r="BZ23" s="344"/>
      <c r="CA23" s="344"/>
      <c r="CB23" s="344"/>
      <c r="CC23" s="345"/>
      <c r="CD23" s="21"/>
      <c r="CE23" s="511"/>
      <c r="CF23" s="511"/>
      <c r="CG23" s="511"/>
      <c r="CH23" s="511"/>
      <c r="CI23" s="511"/>
      <c r="CJ23" s="511"/>
      <c r="CK23" s="511"/>
      <c r="CL23" s="511"/>
      <c r="CM23" s="511"/>
      <c r="CN23" s="511"/>
      <c r="CO23" s="511"/>
      <c r="CP23" s="511"/>
      <c r="CQ23" s="511"/>
      <c r="CR23" s="511"/>
      <c r="CS23" s="512"/>
      <c r="CT23" s="349"/>
      <c r="CU23" s="350"/>
      <c r="CV23" s="350"/>
      <c r="CW23" s="350"/>
      <c r="CX23" s="350"/>
      <c r="CY23" s="350"/>
      <c r="CZ23" s="350"/>
      <c r="DA23" s="351"/>
      <c r="DB23" s="349"/>
      <c r="DC23" s="350"/>
      <c r="DD23" s="350"/>
      <c r="DE23" s="350"/>
      <c r="DF23" s="350"/>
      <c r="DG23" s="350"/>
      <c r="DH23" s="350"/>
      <c r="DI23" s="351"/>
    </row>
    <row r="24" spans="1:113" ht="18.75" customHeight="1" x14ac:dyDescent="0.15">
      <c r="A24" s="2"/>
      <c r="B24" s="539"/>
      <c r="C24" s="540"/>
      <c r="D24" s="541"/>
      <c r="E24" s="364" t="s">
        <v>252</v>
      </c>
      <c r="F24" s="336"/>
      <c r="G24" s="336"/>
      <c r="H24" s="336"/>
      <c r="I24" s="336"/>
      <c r="J24" s="336"/>
      <c r="K24" s="337"/>
      <c r="L24" s="365">
        <v>1</v>
      </c>
      <c r="M24" s="366"/>
      <c r="N24" s="366"/>
      <c r="O24" s="366"/>
      <c r="P24" s="392"/>
      <c r="Q24" s="365">
        <v>7030</v>
      </c>
      <c r="R24" s="366"/>
      <c r="S24" s="366"/>
      <c r="T24" s="366"/>
      <c r="U24" s="366"/>
      <c r="V24" s="392"/>
      <c r="W24" s="546"/>
      <c r="X24" s="540"/>
      <c r="Y24" s="541"/>
      <c r="Z24" s="364" t="s">
        <v>253</v>
      </c>
      <c r="AA24" s="336"/>
      <c r="AB24" s="336"/>
      <c r="AC24" s="336"/>
      <c r="AD24" s="336"/>
      <c r="AE24" s="336"/>
      <c r="AF24" s="336"/>
      <c r="AG24" s="337"/>
      <c r="AH24" s="365">
        <v>94</v>
      </c>
      <c r="AI24" s="366"/>
      <c r="AJ24" s="366"/>
      <c r="AK24" s="366"/>
      <c r="AL24" s="392"/>
      <c r="AM24" s="365">
        <v>276736</v>
      </c>
      <c r="AN24" s="366"/>
      <c r="AO24" s="366"/>
      <c r="AP24" s="366"/>
      <c r="AQ24" s="366"/>
      <c r="AR24" s="392"/>
      <c r="AS24" s="365">
        <v>2944</v>
      </c>
      <c r="AT24" s="366"/>
      <c r="AU24" s="366"/>
      <c r="AV24" s="366"/>
      <c r="AW24" s="366"/>
      <c r="AX24" s="367"/>
      <c r="AY24" s="438" t="s">
        <v>255</v>
      </c>
      <c r="AZ24" s="439"/>
      <c r="BA24" s="439"/>
      <c r="BB24" s="439"/>
      <c r="BC24" s="439"/>
      <c r="BD24" s="439"/>
      <c r="BE24" s="439"/>
      <c r="BF24" s="439"/>
      <c r="BG24" s="439"/>
      <c r="BH24" s="439"/>
      <c r="BI24" s="439"/>
      <c r="BJ24" s="439"/>
      <c r="BK24" s="439"/>
      <c r="BL24" s="439"/>
      <c r="BM24" s="440"/>
      <c r="BN24" s="343">
        <v>6182677</v>
      </c>
      <c r="BO24" s="344"/>
      <c r="BP24" s="344"/>
      <c r="BQ24" s="344"/>
      <c r="BR24" s="344"/>
      <c r="BS24" s="344"/>
      <c r="BT24" s="344"/>
      <c r="BU24" s="345"/>
      <c r="BV24" s="343">
        <v>6067557</v>
      </c>
      <c r="BW24" s="344"/>
      <c r="BX24" s="344"/>
      <c r="BY24" s="344"/>
      <c r="BZ24" s="344"/>
      <c r="CA24" s="344"/>
      <c r="CB24" s="344"/>
      <c r="CC24" s="345"/>
      <c r="CD24" s="21"/>
      <c r="CE24" s="511"/>
      <c r="CF24" s="511"/>
      <c r="CG24" s="511"/>
      <c r="CH24" s="511"/>
      <c r="CI24" s="511"/>
      <c r="CJ24" s="511"/>
      <c r="CK24" s="511"/>
      <c r="CL24" s="511"/>
      <c r="CM24" s="511"/>
      <c r="CN24" s="511"/>
      <c r="CO24" s="511"/>
      <c r="CP24" s="511"/>
      <c r="CQ24" s="511"/>
      <c r="CR24" s="511"/>
      <c r="CS24" s="512"/>
      <c r="CT24" s="349"/>
      <c r="CU24" s="350"/>
      <c r="CV24" s="350"/>
      <c r="CW24" s="350"/>
      <c r="CX24" s="350"/>
      <c r="CY24" s="350"/>
      <c r="CZ24" s="350"/>
      <c r="DA24" s="351"/>
      <c r="DB24" s="349"/>
      <c r="DC24" s="350"/>
      <c r="DD24" s="350"/>
      <c r="DE24" s="350"/>
      <c r="DF24" s="350"/>
      <c r="DG24" s="350"/>
      <c r="DH24" s="350"/>
      <c r="DI24" s="351"/>
    </row>
    <row r="25" spans="1:113" ht="18.75" customHeight="1" x14ac:dyDescent="0.15">
      <c r="A25" s="2"/>
      <c r="B25" s="539"/>
      <c r="C25" s="540"/>
      <c r="D25" s="541"/>
      <c r="E25" s="364" t="s">
        <v>229</v>
      </c>
      <c r="F25" s="336"/>
      <c r="G25" s="336"/>
      <c r="H25" s="336"/>
      <c r="I25" s="336"/>
      <c r="J25" s="336"/>
      <c r="K25" s="337"/>
      <c r="L25" s="365">
        <v>1</v>
      </c>
      <c r="M25" s="366"/>
      <c r="N25" s="366"/>
      <c r="O25" s="366"/>
      <c r="P25" s="392"/>
      <c r="Q25" s="365">
        <v>5760</v>
      </c>
      <c r="R25" s="366"/>
      <c r="S25" s="366"/>
      <c r="T25" s="366"/>
      <c r="U25" s="366"/>
      <c r="V25" s="392"/>
      <c r="W25" s="546"/>
      <c r="X25" s="540"/>
      <c r="Y25" s="541"/>
      <c r="Z25" s="364" t="s">
        <v>256</v>
      </c>
      <c r="AA25" s="336"/>
      <c r="AB25" s="336"/>
      <c r="AC25" s="336"/>
      <c r="AD25" s="336"/>
      <c r="AE25" s="336"/>
      <c r="AF25" s="336"/>
      <c r="AG25" s="337"/>
      <c r="AH25" s="365" t="s">
        <v>197</v>
      </c>
      <c r="AI25" s="366"/>
      <c r="AJ25" s="366"/>
      <c r="AK25" s="366"/>
      <c r="AL25" s="392"/>
      <c r="AM25" s="365" t="s">
        <v>197</v>
      </c>
      <c r="AN25" s="366"/>
      <c r="AO25" s="366"/>
      <c r="AP25" s="366"/>
      <c r="AQ25" s="366"/>
      <c r="AR25" s="392"/>
      <c r="AS25" s="365" t="s">
        <v>197</v>
      </c>
      <c r="AT25" s="366"/>
      <c r="AU25" s="366"/>
      <c r="AV25" s="366"/>
      <c r="AW25" s="366"/>
      <c r="AX25" s="367"/>
      <c r="AY25" s="323" t="s">
        <v>35</v>
      </c>
      <c r="AZ25" s="324"/>
      <c r="BA25" s="324"/>
      <c r="BB25" s="324"/>
      <c r="BC25" s="324"/>
      <c r="BD25" s="324"/>
      <c r="BE25" s="324"/>
      <c r="BF25" s="324"/>
      <c r="BG25" s="324"/>
      <c r="BH25" s="324"/>
      <c r="BI25" s="324"/>
      <c r="BJ25" s="324"/>
      <c r="BK25" s="324"/>
      <c r="BL25" s="324"/>
      <c r="BM25" s="325"/>
      <c r="BN25" s="326">
        <v>482299</v>
      </c>
      <c r="BO25" s="327"/>
      <c r="BP25" s="327"/>
      <c r="BQ25" s="327"/>
      <c r="BR25" s="327"/>
      <c r="BS25" s="327"/>
      <c r="BT25" s="327"/>
      <c r="BU25" s="328"/>
      <c r="BV25" s="326">
        <v>599226</v>
      </c>
      <c r="BW25" s="327"/>
      <c r="BX25" s="327"/>
      <c r="BY25" s="327"/>
      <c r="BZ25" s="327"/>
      <c r="CA25" s="327"/>
      <c r="CB25" s="327"/>
      <c r="CC25" s="328"/>
      <c r="CD25" s="21"/>
      <c r="CE25" s="511"/>
      <c r="CF25" s="511"/>
      <c r="CG25" s="511"/>
      <c r="CH25" s="511"/>
      <c r="CI25" s="511"/>
      <c r="CJ25" s="511"/>
      <c r="CK25" s="511"/>
      <c r="CL25" s="511"/>
      <c r="CM25" s="511"/>
      <c r="CN25" s="511"/>
      <c r="CO25" s="511"/>
      <c r="CP25" s="511"/>
      <c r="CQ25" s="511"/>
      <c r="CR25" s="511"/>
      <c r="CS25" s="512"/>
      <c r="CT25" s="349"/>
      <c r="CU25" s="350"/>
      <c r="CV25" s="350"/>
      <c r="CW25" s="350"/>
      <c r="CX25" s="350"/>
      <c r="CY25" s="350"/>
      <c r="CZ25" s="350"/>
      <c r="DA25" s="351"/>
      <c r="DB25" s="349"/>
      <c r="DC25" s="350"/>
      <c r="DD25" s="350"/>
      <c r="DE25" s="350"/>
      <c r="DF25" s="350"/>
      <c r="DG25" s="350"/>
      <c r="DH25" s="350"/>
      <c r="DI25" s="351"/>
    </row>
    <row r="26" spans="1:113" ht="18.75" customHeight="1" x14ac:dyDescent="0.15">
      <c r="A26" s="2"/>
      <c r="B26" s="539"/>
      <c r="C26" s="540"/>
      <c r="D26" s="541"/>
      <c r="E26" s="364" t="s">
        <v>257</v>
      </c>
      <c r="F26" s="336"/>
      <c r="G26" s="336"/>
      <c r="H26" s="336"/>
      <c r="I26" s="336"/>
      <c r="J26" s="336"/>
      <c r="K26" s="337"/>
      <c r="L26" s="365">
        <v>1</v>
      </c>
      <c r="M26" s="366"/>
      <c r="N26" s="366"/>
      <c r="O26" s="366"/>
      <c r="P26" s="392"/>
      <c r="Q26" s="365">
        <v>5060</v>
      </c>
      <c r="R26" s="366"/>
      <c r="S26" s="366"/>
      <c r="T26" s="366"/>
      <c r="U26" s="366"/>
      <c r="V26" s="392"/>
      <c r="W26" s="546"/>
      <c r="X26" s="540"/>
      <c r="Y26" s="541"/>
      <c r="Z26" s="364" t="s">
        <v>258</v>
      </c>
      <c r="AA26" s="444"/>
      <c r="AB26" s="444"/>
      <c r="AC26" s="444"/>
      <c r="AD26" s="444"/>
      <c r="AE26" s="444"/>
      <c r="AF26" s="444"/>
      <c r="AG26" s="445"/>
      <c r="AH26" s="365">
        <v>8</v>
      </c>
      <c r="AI26" s="366"/>
      <c r="AJ26" s="366"/>
      <c r="AK26" s="366"/>
      <c r="AL26" s="392"/>
      <c r="AM26" s="365">
        <v>23472</v>
      </c>
      <c r="AN26" s="366"/>
      <c r="AO26" s="366"/>
      <c r="AP26" s="366"/>
      <c r="AQ26" s="366"/>
      <c r="AR26" s="392"/>
      <c r="AS26" s="365">
        <v>2934</v>
      </c>
      <c r="AT26" s="366"/>
      <c r="AU26" s="366"/>
      <c r="AV26" s="366"/>
      <c r="AW26" s="366"/>
      <c r="AX26" s="367"/>
      <c r="AY26" s="346" t="s">
        <v>260</v>
      </c>
      <c r="AZ26" s="347"/>
      <c r="BA26" s="347"/>
      <c r="BB26" s="347"/>
      <c r="BC26" s="347"/>
      <c r="BD26" s="347"/>
      <c r="BE26" s="347"/>
      <c r="BF26" s="347"/>
      <c r="BG26" s="347"/>
      <c r="BH26" s="347"/>
      <c r="BI26" s="347"/>
      <c r="BJ26" s="347"/>
      <c r="BK26" s="347"/>
      <c r="BL26" s="347"/>
      <c r="BM26" s="348"/>
      <c r="BN26" s="343" t="s">
        <v>197</v>
      </c>
      <c r="BO26" s="344"/>
      <c r="BP26" s="344"/>
      <c r="BQ26" s="344"/>
      <c r="BR26" s="344"/>
      <c r="BS26" s="344"/>
      <c r="BT26" s="344"/>
      <c r="BU26" s="345"/>
      <c r="BV26" s="343" t="s">
        <v>197</v>
      </c>
      <c r="BW26" s="344"/>
      <c r="BX26" s="344"/>
      <c r="BY26" s="344"/>
      <c r="BZ26" s="344"/>
      <c r="CA26" s="344"/>
      <c r="CB26" s="344"/>
      <c r="CC26" s="345"/>
      <c r="CD26" s="21"/>
      <c r="CE26" s="511"/>
      <c r="CF26" s="511"/>
      <c r="CG26" s="511"/>
      <c r="CH26" s="511"/>
      <c r="CI26" s="511"/>
      <c r="CJ26" s="511"/>
      <c r="CK26" s="511"/>
      <c r="CL26" s="511"/>
      <c r="CM26" s="511"/>
      <c r="CN26" s="511"/>
      <c r="CO26" s="511"/>
      <c r="CP26" s="511"/>
      <c r="CQ26" s="511"/>
      <c r="CR26" s="511"/>
      <c r="CS26" s="512"/>
      <c r="CT26" s="349"/>
      <c r="CU26" s="350"/>
      <c r="CV26" s="350"/>
      <c r="CW26" s="350"/>
      <c r="CX26" s="350"/>
      <c r="CY26" s="350"/>
      <c r="CZ26" s="350"/>
      <c r="DA26" s="351"/>
      <c r="DB26" s="349"/>
      <c r="DC26" s="350"/>
      <c r="DD26" s="350"/>
      <c r="DE26" s="350"/>
      <c r="DF26" s="350"/>
      <c r="DG26" s="350"/>
      <c r="DH26" s="350"/>
      <c r="DI26" s="351"/>
    </row>
    <row r="27" spans="1:113" ht="18.75" customHeight="1" x14ac:dyDescent="0.15">
      <c r="A27" s="2"/>
      <c r="B27" s="539"/>
      <c r="C27" s="540"/>
      <c r="D27" s="541"/>
      <c r="E27" s="364" t="s">
        <v>261</v>
      </c>
      <c r="F27" s="336"/>
      <c r="G27" s="336"/>
      <c r="H27" s="336"/>
      <c r="I27" s="336"/>
      <c r="J27" s="336"/>
      <c r="K27" s="337"/>
      <c r="L27" s="365">
        <v>1</v>
      </c>
      <c r="M27" s="366"/>
      <c r="N27" s="366"/>
      <c r="O27" s="366"/>
      <c r="P27" s="392"/>
      <c r="Q27" s="365">
        <v>2890</v>
      </c>
      <c r="R27" s="366"/>
      <c r="S27" s="366"/>
      <c r="T27" s="366"/>
      <c r="U27" s="366"/>
      <c r="V27" s="392"/>
      <c r="W27" s="546"/>
      <c r="X27" s="540"/>
      <c r="Y27" s="541"/>
      <c r="Z27" s="364" t="s">
        <v>263</v>
      </c>
      <c r="AA27" s="336"/>
      <c r="AB27" s="336"/>
      <c r="AC27" s="336"/>
      <c r="AD27" s="336"/>
      <c r="AE27" s="336"/>
      <c r="AF27" s="336"/>
      <c r="AG27" s="337"/>
      <c r="AH27" s="365">
        <v>1</v>
      </c>
      <c r="AI27" s="366"/>
      <c r="AJ27" s="366"/>
      <c r="AK27" s="366"/>
      <c r="AL27" s="392"/>
      <c r="AM27" s="365" t="s">
        <v>267</v>
      </c>
      <c r="AN27" s="366"/>
      <c r="AO27" s="366"/>
      <c r="AP27" s="366"/>
      <c r="AQ27" s="366"/>
      <c r="AR27" s="392"/>
      <c r="AS27" s="365" t="s">
        <v>267</v>
      </c>
      <c r="AT27" s="366"/>
      <c r="AU27" s="366"/>
      <c r="AV27" s="366"/>
      <c r="AW27" s="366"/>
      <c r="AX27" s="367"/>
      <c r="AY27" s="400" t="s">
        <v>268</v>
      </c>
      <c r="AZ27" s="401"/>
      <c r="BA27" s="401"/>
      <c r="BB27" s="401"/>
      <c r="BC27" s="401"/>
      <c r="BD27" s="401"/>
      <c r="BE27" s="401"/>
      <c r="BF27" s="401"/>
      <c r="BG27" s="401"/>
      <c r="BH27" s="401"/>
      <c r="BI27" s="401"/>
      <c r="BJ27" s="401"/>
      <c r="BK27" s="401"/>
      <c r="BL27" s="401"/>
      <c r="BM27" s="402"/>
      <c r="BN27" s="441" t="s">
        <v>197</v>
      </c>
      <c r="BO27" s="442"/>
      <c r="BP27" s="442"/>
      <c r="BQ27" s="442"/>
      <c r="BR27" s="442"/>
      <c r="BS27" s="442"/>
      <c r="BT27" s="442"/>
      <c r="BU27" s="443"/>
      <c r="BV27" s="441" t="s">
        <v>197</v>
      </c>
      <c r="BW27" s="442"/>
      <c r="BX27" s="442"/>
      <c r="BY27" s="442"/>
      <c r="BZ27" s="442"/>
      <c r="CA27" s="442"/>
      <c r="CB27" s="442"/>
      <c r="CC27" s="443"/>
      <c r="CD27" s="17"/>
      <c r="CE27" s="511"/>
      <c r="CF27" s="511"/>
      <c r="CG27" s="511"/>
      <c r="CH27" s="511"/>
      <c r="CI27" s="511"/>
      <c r="CJ27" s="511"/>
      <c r="CK27" s="511"/>
      <c r="CL27" s="511"/>
      <c r="CM27" s="511"/>
      <c r="CN27" s="511"/>
      <c r="CO27" s="511"/>
      <c r="CP27" s="511"/>
      <c r="CQ27" s="511"/>
      <c r="CR27" s="511"/>
      <c r="CS27" s="512"/>
      <c r="CT27" s="349"/>
      <c r="CU27" s="350"/>
      <c r="CV27" s="350"/>
      <c r="CW27" s="350"/>
      <c r="CX27" s="350"/>
      <c r="CY27" s="350"/>
      <c r="CZ27" s="350"/>
      <c r="DA27" s="351"/>
      <c r="DB27" s="349"/>
      <c r="DC27" s="350"/>
      <c r="DD27" s="350"/>
      <c r="DE27" s="350"/>
      <c r="DF27" s="350"/>
      <c r="DG27" s="350"/>
      <c r="DH27" s="350"/>
      <c r="DI27" s="351"/>
    </row>
    <row r="28" spans="1:113" ht="18.75" customHeight="1" x14ac:dyDescent="0.15">
      <c r="A28" s="2"/>
      <c r="B28" s="539"/>
      <c r="C28" s="540"/>
      <c r="D28" s="541"/>
      <c r="E28" s="364" t="s">
        <v>269</v>
      </c>
      <c r="F28" s="336"/>
      <c r="G28" s="336"/>
      <c r="H28" s="336"/>
      <c r="I28" s="336"/>
      <c r="J28" s="336"/>
      <c r="K28" s="337"/>
      <c r="L28" s="365">
        <v>1</v>
      </c>
      <c r="M28" s="366"/>
      <c r="N28" s="366"/>
      <c r="O28" s="366"/>
      <c r="P28" s="392"/>
      <c r="Q28" s="365">
        <v>2500</v>
      </c>
      <c r="R28" s="366"/>
      <c r="S28" s="366"/>
      <c r="T28" s="366"/>
      <c r="U28" s="366"/>
      <c r="V28" s="392"/>
      <c r="W28" s="546"/>
      <c r="X28" s="540"/>
      <c r="Y28" s="541"/>
      <c r="Z28" s="364" t="s">
        <v>36</v>
      </c>
      <c r="AA28" s="336"/>
      <c r="AB28" s="336"/>
      <c r="AC28" s="336"/>
      <c r="AD28" s="336"/>
      <c r="AE28" s="336"/>
      <c r="AF28" s="336"/>
      <c r="AG28" s="337"/>
      <c r="AH28" s="365" t="s">
        <v>197</v>
      </c>
      <c r="AI28" s="366"/>
      <c r="AJ28" s="366"/>
      <c r="AK28" s="366"/>
      <c r="AL28" s="392"/>
      <c r="AM28" s="365" t="s">
        <v>197</v>
      </c>
      <c r="AN28" s="366"/>
      <c r="AO28" s="366"/>
      <c r="AP28" s="366"/>
      <c r="AQ28" s="366"/>
      <c r="AR28" s="392"/>
      <c r="AS28" s="365" t="s">
        <v>197</v>
      </c>
      <c r="AT28" s="366"/>
      <c r="AU28" s="366"/>
      <c r="AV28" s="366"/>
      <c r="AW28" s="366"/>
      <c r="AX28" s="367"/>
      <c r="AY28" s="527" t="s">
        <v>272</v>
      </c>
      <c r="AZ28" s="528"/>
      <c r="BA28" s="528"/>
      <c r="BB28" s="529"/>
      <c r="BC28" s="323" t="s">
        <v>99</v>
      </c>
      <c r="BD28" s="324"/>
      <c r="BE28" s="324"/>
      <c r="BF28" s="324"/>
      <c r="BG28" s="324"/>
      <c r="BH28" s="324"/>
      <c r="BI28" s="324"/>
      <c r="BJ28" s="324"/>
      <c r="BK28" s="324"/>
      <c r="BL28" s="324"/>
      <c r="BM28" s="325"/>
      <c r="BN28" s="326">
        <v>916751</v>
      </c>
      <c r="BO28" s="327"/>
      <c r="BP28" s="327"/>
      <c r="BQ28" s="327"/>
      <c r="BR28" s="327"/>
      <c r="BS28" s="327"/>
      <c r="BT28" s="327"/>
      <c r="BU28" s="328"/>
      <c r="BV28" s="326">
        <v>928888</v>
      </c>
      <c r="BW28" s="327"/>
      <c r="BX28" s="327"/>
      <c r="BY28" s="327"/>
      <c r="BZ28" s="327"/>
      <c r="CA28" s="327"/>
      <c r="CB28" s="327"/>
      <c r="CC28" s="328"/>
      <c r="CD28" s="21"/>
      <c r="CE28" s="511"/>
      <c r="CF28" s="511"/>
      <c r="CG28" s="511"/>
      <c r="CH28" s="511"/>
      <c r="CI28" s="511"/>
      <c r="CJ28" s="511"/>
      <c r="CK28" s="511"/>
      <c r="CL28" s="511"/>
      <c r="CM28" s="511"/>
      <c r="CN28" s="511"/>
      <c r="CO28" s="511"/>
      <c r="CP28" s="511"/>
      <c r="CQ28" s="511"/>
      <c r="CR28" s="511"/>
      <c r="CS28" s="512"/>
      <c r="CT28" s="349"/>
      <c r="CU28" s="350"/>
      <c r="CV28" s="350"/>
      <c r="CW28" s="350"/>
      <c r="CX28" s="350"/>
      <c r="CY28" s="350"/>
      <c r="CZ28" s="350"/>
      <c r="DA28" s="351"/>
      <c r="DB28" s="349"/>
      <c r="DC28" s="350"/>
      <c r="DD28" s="350"/>
      <c r="DE28" s="350"/>
      <c r="DF28" s="350"/>
      <c r="DG28" s="350"/>
      <c r="DH28" s="350"/>
      <c r="DI28" s="351"/>
    </row>
    <row r="29" spans="1:113" ht="18.75" customHeight="1" x14ac:dyDescent="0.15">
      <c r="A29" s="2"/>
      <c r="B29" s="539"/>
      <c r="C29" s="540"/>
      <c r="D29" s="541"/>
      <c r="E29" s="364" t="s">
        <v>273</v>
      </c>
      <c r="F29" s="336"/>
      <c r="G29" s="336"/>
      <c r="H29" s="336"/>
      <c r="I29" s="336"/>
      <c r="J29" s="336"/>
      <c r="K29" s="337"/>
      <c r="L29" s="365">
        <v>10</v>
      </c>
      <c r="M29" s="366"/>
      <c r="N29" s="366"/>
      <c r="O29" s="366"/>
      <c r="P29" s="392"/>
      <c r="Q29" s="365">
        <v>2380</v>
      </c>
      <c r="R29" s="366"/>
      <c r="S29" s="366"/>
      <c r="T29" s="366"/>
      <c r="U29" s="366"/>
      <c r="V29" s="392"/>
      <c r="W29" s="547"/>
      <c r="X29" s="548"/>
      <c r="Y29" s="549"/>
      <c r="Z29" s="364" t="s">
        <v>275</v>
      </c>
      <c r="AA29" s="336"/>
      <c r="AB29" s="336"/>
      <c r="AC29" s="336"/>
      <c r="AD29" s="336"/>
      <c r="AE29" s="336"/>
      <c r="AF29" s="336"/>
      <c r="AG29" s="337"/>
      <c r="AH29" s="365">
        <v>95</v>
      </c>
      <c r="AI29" s="366"/>
      <c r="AJ29" s="366"/>
      <c r="AK29" s="366"/>
      <c r="AL29" s="392"/>
      <c r="AM29" s="365">
        <v>279718</v>
      </c>
      <c r="AN29" s="366"/>
      <c r="AO29" s="366"/>
      <c r="AP29" s="366"/>
      <c r="AQ29" s="366"/>
      <c r="AR29" s="392"/>
      <c r="AS29" s="365">
        <v>2944</v>
      </c>
      <c r="AT29" s="366"/>
      <c r="AU29" s="366"/>
      <c r="AV29" s="366"/>
      <c r="AW29" s="366"/>
      <c r="AX29" s="367"/>
      <c r="AY29" s="530"/>
      <c r="AZ29" s="531"/>
      <c r="BA29" s="531"/>
      <c r="BB29" s="532"/>
      <c r="BC29" s="340" t="s">
        <v>276</v>
      </c>
      <c r="BD29" s="341"/>
      <c r="BE29" s="341"/>
      <c r="BF29" s="341"/>
      <c r="BG29" s="341"/>
      <c r="BH29" s="341"/>
      <c r="BI29" s="341"/>
      <c r="BJ29" s="341"/>
      <c r="BK29" s="341"/>
      <c r="BL29" s="341"/>
      <c r="BM29" s="342"/>
      <c r="BN29" s="343">
        <v>268929</v>
      </c>
      <c r="BO29" s="344"/>
      <c r="BP29" s="344"/>
      <c r="BQ29" s="344"/>
      <c r="BR29" s="344"/>
      <c r="BS29" s="344"/>
      <c r="BT29" s="344"/>
      <c r="BU29" s="345"/>
      <c r="BV29" s="343">
        <v>228158</v>
      </c>
      <c r="BW29" s="344"/>
      <c r="BX29" s="344"/>
      <c r="BY29" s="344"/>
      <c r="BZ29" s="344"/>
      <c r="CA29" s="344"/>
      <c r="CB29" s="344"/>
      <c r="CC29" s="345"/>
      <c r="CD29" s="17"/>
      <c r="CE29" s="511"/>
      <c r="CF29" s="511"/>
      <c r="CG29" s="511"/>
      <c r="CH29" s="511"/>
      <c r="CI29" s="511"/>
      <c r="CJ29" s="511"/>
      <c r="CK29" s="511"/>
      <c r="CL29" s="511"/>
      <c r="CM29" s="511"/>
      <c r="CN29" s="511"/>
      <c r="CO29" s="511"/>
      <c r="CP29" s="511"/>
      <c r="CQ29" s="511"/>
      <c r="CR29" s="511"/>
      <c r="CS29" s="512"/>
      <c r="CT29" s="349"/>
      <c r="CU29" s="350"/>
      <c r="CV29" s="350"/>
      <c r="CW29" s="350"/>
      <c r="CX29" s="350"/>
      <c r="CY29" s="350"/>
      <c r="CZ29" s="350"/>
      <c r="DA29" s="351"/>
      <c r="DB29" s="349"/>
      <c r="DC29" s="350"/>
      <c r="DD29" s="350"/>
      <c r="DE29" s="350"/>
      <c r="DF29" s="350"/>
      <c r="DG29" s="350"/>
      <c r="DH29" s="350"/>
      <c r="DI29" s="351"/>
    </row>
    <row r="30" spans="1:113" ht="18.75" customHeight="1" x14ac:dyDescent="0.15">
      <c r="A30" s="2"/>
      <c r="B30" s="542"/>
      <c r="C30" s="543"/>
      <c r="D30" s="544"/>
      <c r="E30" s="368"/>
      <c r="F30" s="369"/>
      <c r="G30" s="369"/>
      <c r="H30" s="369"/>
      <c r="I30" s="369"/>
      <c r="J30" s="369"/>
      <c r="K30" s="370"/>
      <c r="L30" s="446"/>
      <c r="M30" s="447"/>
      <c r="N30" s="447"/>
      <c r="O30" s="447"/>
      <c r="P30" s="448"/>
      <c r="Q30" s="446"/>
      <c r="R30" s="447"/>
      <c r="S30" s="447"/>
      <c r="T30" s="447"/>
      <c r="U30" s="447"/>
      <c r="V30" s="448"/>
      <c r="W30" s="449" t="s">
        <v>278</v>
      </c>
      <c r="X30" s="450"/>
      <c r="Y30" s="450"/>
      <c r="Z30" s="450"/>
      <c r="AA30" s="450"/>
      <c r="AB30" s="450"/>
      <c r="AC30" s="450"/>
      <c r="AD30" s="450"/>
      <c r="AE30" s="450"/>
      <c r="AF30" s="450"/>
      <c r="AG30" s="451"/>
      <c r="AH30" s="420">
        <v>95.3</v>
      </c>
      <c r="AI30" s="421"/>
      <c r="AJ30" s="421"/>
      <c r="AK30" s="421"/>
      <c r="AL30" s="421"/>
      <c r="AM30" s="421"/>
      <c r="AN30" s="421"/>
      <c r="AO30" s="421"/>
      <c r="AP30" s="421"/>
      <c r="AQ30" s="421"/>
      <c r="AR30" s="421"/>
      <c r="AS30" s="421"/>
      <c r="AT30" s="421"/>
      <c r="AU30" s="421"/>
      <c r="AV30" s="421"/>
      <c r="AW30" s="421"/>
      <c r="AX30" s="423"/>
      <c r="AY30" s="533"/>
      <c r="AZ30" s="534"/>
      <c r="BA30" s="534"/>
      <c r="BB30" s="535"/>
      <c r="BC30" s="438" t="s">
        <v>66</v>
      </c>
      <c r="BD30" s="439"/>
      <c r="BE30" s="439"/>
      <c r="BF30" s="439"/>
      <c r="BG30" s="439"/>
      <c r="BH30" s="439"/>
      <c r="BI30" s="439"/>
      <c r="BJ30" s="439"/>
      <c r="BK30" s="439"/>
      <c r="BL30" s="439"/>
      <c r="BM30" s="440"/>
      <c r="BN30" s="441">
        <v>382705</v>
      </c>
      <c r="BO30" s="442"/>
      <c r="BP30" s="442"/>
      <c r="BQ30" s="442"/>
      <c r="BR30" s="442"/>
      <c r="BS30" s="442"/>
      <c r="BT30" s="442"/>
      <c r="BU30" s="443"/>
      <c r="BV30" s="441">
        <v>312848</v>
      </c>
      <c r="BW30" s="442"/>
      <c r="BX30" s="442"/>
      <c r="BY30" s="442"/>
      <c r="BZ30" s="442"/>
      <c r="CA30" s="442"/>
      <c r="CB30" s="442"/>
      <c r="CC30" s="44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52" t="s">
        <v>181</v>
      </c>
      <c r="D32" s="452"/>
      <c r="E32" s="452"/>
      <c r="F32" s="452"/>
      <c r="G32" s="452"/>
      <c r="H32" s="452"/>
      <c r="I32" s="452"/>
      <c r="J32" s="452"/>
      <c r="K32" s="452"/>
      <c r="L32" s="452"/>
      <c r="M32" s="452"/>
      <c r="N32" s="452"/>
      <c r="O32" s="452"/>
      <c r="P32" s="452"/>
      <c r="Q32" s="452"/>
      <c r="R32" s="452"/>
      <c r="S32" s="452"/>
      <c r="U32" s="347" t="s">
        <v>89</v>
      </c>
      <c r="V32" s="347"/>
      <c r="W32" s="347"/>
      <c r="X32" s="347"/>
      <c r="Y32" s="347"/>
      <c r="Z32" s="347"/>
      <c r="AA32" s="347"/>
      <c r="AB32" s="347"/>
      <c r="AC32" s="347"/>
      <c r="AD32" s="347"/>
      <c r="AE32" s="347"/>
      <c r="AF32" s="347"/>
      <c r="AG32" s="347"/>
      <c r="AH32" s="347"/>
      <c r="AI32" s="347"/>
      <c r="AJ32" s="347"/>
      <c r="AK32" s="347"/>
      <c r="AM32" s="347" t="s">
        <v>280</v>
      </c>
      <c r="AN32" s="347"/>
      <c r="AO32" s="347"/>
      <c r="AP32" s="347"/>
      <c r="AQ32" s="347"/>
      <c r="AR32" s="347"/>
      <c r="AS32" s="347"/>
      <c r="AT32" s="347"/>
      <c r="AU32" s="347"/>
      <c r="AV32" s="347"/>
      <c r="AW32" s="347"/>
      <c r="AX32" s="347"/>
      <c r="AY32" s="347"/>
      <c r="AZ32" s="347"/>
      <c r="BA32" s="347"/>
      <c r="BB32" s="347"/>
      <c r="BC32" s="347"/>
      <c r="BE32" s="347" t="s">
        <v>281</v>
      </c>
      <c r="BF32" s="347"/>
      <c r="BG32" s="347"/>
      <c r="BH32" s="347"/>
      <c r="BI32" s="347"/>
      <c r="BJ32" s="347"/>
      <c r="BK32" s="347"/>
      <c r="BL32" s="347"/>
      <c r="BM32" s="347"/>
      <c r="BN32" s="347"/>
      <c r="BO32" s="347"/>
      <c r="BP32" s="347"/>
      <c r="BQ32" s="347"/>
      <c r="BR32" s="347"/>
      <c r="BS32" s="347"/>
      <c r="BT32" s="347"/>
      <c r="BU32" s="347"/>
      <c r="BW32" s="347" t="s">
        <v>283</v>
      </c>
      <c r="BX32" s="347"/>
      <c r="BY32" s="347"/>
      <c r="BZ32" s="347"/>
      <c r="CA32" s="347"/>
      <c r="CB32" s="347"/>
      <c r="CC32" s="347"/>
      <c r="CD32" s="347"/>
      <c r="CE32" s="347"/>
      <c r="CF32" s="347"/>
      <c r="CG32" s="347"/>
      <c r="CH32" s="347"/>
      <c r="CI32" s="347"/>
      <c r="CJ32" s="347"/>
      <c r="CK32" s="347"/>
      <c r="CL32" s="347"/>
      <c r="CM32" s="347"/>
      <c r="CO32" s="347" t="s">
        <v>284</v>
      </c>
      <c r="CP32" s="347"/>
      <c r="CQ32" s="347"/>
      <c r="CR32" s="347"/>
      <c r="CS32" s="347"/>
      <c r="CT32" s="347"/>
      <c r="CU32" s="347"/>
      <c r="CV32" s="347"/>
      <c r="CW32" s="347"/>
      <c r="CX32" s="347"/>
      <c r="CY32" s="347"/>
      <c r="CZ32" s="347"/>
      <c r="DA32" s="347"/>
      <c r="DB32" s="347"/>
      <c r="DC32" s="347"/>
      <c r="DD32" s="347"/>
      <c r="DE32" s="347"/>
      <c r="DI32" s="36"/>
    </row>
    <row r="33" spans="1:113" ht="13.5" customHeight="1" x14ac:dyDescent="0.15">
      <c r="A33" s="2"/>
      <c r="B33" s="5"/>
      <c r="C33" s="453" t="s">
        <v>116</v>
      </c>
      <c r="D33" s="453"/>
      <c r="E33" s="454" t="s">
        <v>285</v>
      </c>
      <c r="F33" s="454"/>
      <c r="G33" s="454"/>
      <c r="H33" s="454"/>
      <c r="I33" s="454"/>
      <c r="J33" s="454"/>
      <c r="K33" s="454"/>
      <c r="L33" s="454"/>
      <c r="M33" s="454"/>
      <c r="N33" s="454"/>
      <c r="O33" s="454"/>
      <c r="P33" s="454"/>
      <c r="Q33" s="454"/>
      <c r="R33" s="454"/>
      <c r="S33" s="454"/>
      <c r="T33" s="12"/>
      <c r="U33" s="453" t="s">
        <v>116</v>
      </c>
      <c r="V33" s="453"/>
      <c r="W33" s="454" t="s">
        <v>285</v>
      </c>
      <c r="X33" s="454"/>
      <c r="Y33" s="454"/>
      <c r="Z33" s="454"/>
      <c r="AA33" s="454"/>
      <c r="AB33" s="454"/>
      <c r="AC33" s="454"/>
      <c r="AD33" s="454"/>
      <c r="AE33" s="454"/>
      <c r="AF33" s="454"/>
      <c r="AG33" s="454"/>
      <c r="AH33" s="454"/>
      <c r="AI33" s="454"/>
      <c r="AJ33" s="454"/>
      <c r="AK33" s="454"/>
      <c r="AL33" s="12"/>
      <c r="AM33" s="453" t="s">
        <v>116</v>
      </c>
      <c r="AN33" s="453"/>
      <c r="AO33" s="454" t="s">
        <v>285</v>
      </c>
      <c r="AP33" s="454"/>
      <c r="AQ33" s="454"/>
      <c r="AR33" s="454"/>
      <c r="AS33" s="454"/>
      <c r="AT33" s="454"/>
      <c r="AU33" s="454"/>
      <c r="AV33" s="454"/>
      <c r="AW33" s="454"/>
      <c r="AX33" s="454"/>
      <c r="AY33" s="454"/>
      <c r="AZ33" s="454"/>
      <c r="BA33" s="454"/>
      <c r="BB33" s="454"/>
      <c r="BC33" s="454"/>
      <c r="BD33" s="8"/>
      <c r="BE33" s="454" t="s">
        <v>287</v>
      </c>
      <c r="BF33" s="454"/>
      <c r="BG33" s="454" t="s">
        <v>163</v>
      </c>
      <c r="BH33" s="454"/>
      <c r="BI33" s="454"/>
      <c r="BJ33" s="454"/>
      <c r="BK33" s="454"/>
      <c r="BL33" s="454"/>
      <c r="BM33" s="454"/>
      <c r="BN33" s="454"/>
      <c r="BO33" s="454"/>
      <c r="BP33" s="454"/>
      <c r="BQ33" s="454"/>
      <c r="BR33" s="454"/>
      <c r="BS33" s="454"/>
      <c r="BT33" s="454"/>
      <c r="BU33" s="454"/>
      <c r="BV33" s="8"/>
      <c r="BW33" s="453" t="s">
        <v>287</v>
      </c>
      <c r="BX33" s="453"/>
      <c r="BY33" s="454" t="s">
        <v>106</v>
      </c>
      <c r="BZ33" s="454"/>
      <c r="CA33" s="454"/>
      <c r="CB33" s="454"/>
      <c r="CC33" s="454"/>
      <c r="CD33" s="454"/>
      <c r="CE33" s="454"/>
      <c r="CF33" s="454"/>
      <c r="CG33" s="454"/>
      <c r="CH33" s="454"/>
      <c r="CI33" s="454"/>
      <c r="CJ33" s="454"/>
      <c r="CK33" s="454"/>
      <c r="CL33" s="454"/>
      <c r="CM33" s="454"/>
      <c r="CN33" s="12"/>
      <c r="CO33" s="453" t="s">
        <v>116</v>
      </c>
      <c r="CP33" s="453"/>
      <c r="CQ33" s="454" t="s">
        <v>288</v>
      </c>
      <c r="CR33" s="454"/>
      <c r="CS33" s="454"/>
      <c r="CT33" s="454"/>
      <c r="CU33" s="454"/>
      <c r="CV33" s="454"/>
      <c r="CW33" s="454"/>
      <c r="CX33" s="454"/>
      <c r="CY33" s="454"/>
      <c r="CZ33" s="454"/>
      <c r="DA33" s="454"/>
      <c r="DB33" s="454"/>
      <c r="DC33" s="454"/>
      <c r="DD33" s="454"/>
      <c r="DE33" s="454"/>
      <c r="DF33" s="12"/>
      <c r="DG33" s="455" t="s">
        <v>77</v>
      </c>
      <c r="DH33" s="455"/>
      <c r="DI33" s="19"/>
    </row>
    <row r="34" spans="1:113" ht="32.25" customHeight="1" x14ac:dyDescent="0.15">
      <c r="A34" s="2"/>
      <c r="B34" s="5"/>
      <c r="C34" s="456">
        <f>IF(E34="","",1)</f>
        <v>1</v>
      </c>
      <c r="D34" s="456"/>
      <c r="E34" s="457" t="str">
        <f>IF('各会計、関係団体の財政状況及び健全化判断比率'!B7="","",'各会計、関係団体の財政状況及び健全化判断比率'!B7)</f>
        <v>一般会計</v>
      </c>
      <c r="F34" s="457"/>
      <c r="G34" s="457"/>
      <c r="H34" s="457"/>
      <c r="I34" s="457"/>
      <c r="J34" s="457"/>
      <c r="K34" s="457"/>
      <c r="L34" s="457"/>
      <c r="M34" s="457"/>
      <c r="N34" s="457"/>
      <c r="O34" s="457"/>
      <c r="P34" s="457"/>
      <c r="Q34" s="457"/>
      <c r="R34" s="457"/>
      <c r="S34" s="457"/>
      <c r="T34" s="2"/>
      <c r="U34" s="456">
        <f>IF(W34="","",MAX(C34:D43)+1)</f>
        <v>3</v>
      </c>
      <c r="V34" s="456"/>
      <c r="W34" s="457" t="str">
        <f>IF('各会計、関係団体の財政状況及び健全化判断比率'!B28="","",'各会計、関係団体の財政状況及び健全化判断比率'!B28)</f>
        <v>鶴田町国民健康保険特別会計</v>
      </c>
      <c r="X34" s="457"/>
      <c r="Y34" s="457"/>
      <c r="Z34" s="457"/>
      <c r="AA34" s="457"/>
      <c r="AB34" s="457"/>
      <c r="AC34" s="457"/>
      <c r="AD34" s="457"/>
      <c r="AE34" s="457"/>
      <c r="AF34" s="457"/>
      <c r="AG34" s="457"/>
      <c r="AH34" s="457"/>
      <c r="AI34" s="457"/>
      <c r="AJ34" s="457"/>
      <c r="AK34" s="457"/>
      <c r="AL34" s="2"/>
      <c r="AM34" s="456">
        <f>IF(AO34="","",MAX(C34:D43,U34:V43)+1)</f>
        <v>6</v>
      </c>
      <c r="AN34" s="456"/>
      <c r="AO34" s="457" t="str">
        <f>IF('各会計、関係団体の財政状況及び健全化判断比率'!B31="","",'各会計、関係団体の財政状況及び健全化判断比率'!B31)</f>
        <v>鶴田町水道事業会計</v>
      </c>
      <c r="AP34" s="457"/>
      <c r="AQ34" s="457"/>
      <c r="AR34" s="457"/>
      <c r="AS34" s="457"/>
      <c r="AT34" s="457"/>
      <c r="AU34" s="457"/>
      <c r="AV34" s="457"/>
      <c r="AW34" s="457"/>
      <c r="AX34" s="457"/>
      <c r="AY34" s="457"/>
      <c r="AZ34" s="457"/>
      <c r="BA34" s="457"/>
      <c r="BB34" s="457"/>
      <c r="BC34" s="457"/>
      <c r="BD34" s="2"/>
      <c r="BE34" s="456" t="str">
        <f>IF(BG34="","",MAX(C34:D43,U34:V43,AM34:AN43)+1)</f>
        <v/>
      </c>
      <c r="BF34" s="456"/>
      <c r="BG34" s="457"/>
      <c r="BH34" s="457"/>
      <c r="BI34" s="457"/>
      <c r="BJ34" s="457"/>
      <c r="BK34" s="457"/>
      <c r="BL34" s="457"/>
      <c r="BM34" s="457"/>
      <c r="BN34" s="457"/>
      <c r="BO34" s="457"/>
      <c r="BP34" s="457"/>
      <c r="BQ34" s="457"/>
      <c r="BR34" s="457"/>
      <c r="BS34" s="457"/>
      <c r="BT34" s="457"/>
      <c r="BU34" s="457"/>
      <c r="BV34" s="2"/>
      <c r="BW34" s="456">
        <f>IF(BY34="","",MAX(C34:D43,U34:V43,AM34:AN43,BE34:BF43)+1)</f>
        <v>8</v>
      </c>
      <c r="BX34" s="456"/>
      <c r="BY34" s="457" t="str">
        <f>IF('各会計、関係団体の財政状況及び健全化判断比率'!B68="","",'各会計、関係団体の財政状況及び健全化判断比率'!B68)</f>
        <v>青森県市町村総合事務組合</v>
      </c>
      <c r="BZ34" s="457"/>
      <c r="CA34" s="457"/>
      <c r="CB34" s="457"/>
      <c r="CC34" s="457"/>
      <c r="CD34" s="457"/>
      <c r="CE34" s="457"/>
      <c r="CF34" s="457"/>
      <c r="CG34" s="457"/>
      <c r="CH34" s="457"/>
      <c r="CI34" s="457"/>
      <c r="CJ34" s="457"/>
      <c r="CK34" s="457"/>
      <c r="CL34" s="457"/>
      <c r="CM34" s="457"/>
      <c r="CN34" s="2"/>
      <c r="CO34" s="456">
        <f>IF(CQ34="","",MAX(C34:D43,U34:V43,AM34:AN43,BE34:BF43,BW34:BX43)+1)</f>
        <v>18</v>
      </c>
      <c r="CP34" s="456"/>
      <c r="CQ34" s="457" t="str">
        <f>IF('各会計、関係団体の財政状況及び健全化判断比率'!BS7="","",'各会計、関係団体の財政状況及び健全化判断比率'!BS7)</f>
        <v>鶴の里振興公社</v>
      </c>
      <c r="CR34" s="457"/>
      <c r="CS34" s="457"/>
      <c r="CT34" s="457"/>
      <c r="CU34" s="457"/>
      <c r="CV34" s="457"/>
      <c r="CW34" s="457"/>
      <c r="CX34" s="457"/>
      <c r="CY34" s="457"/>
      <c r="CZ34" s="457"/>
      <c r="DA34" s="457"/>
      <c r="DB34" s="457"/>
      <c r="DC34" s="457"/>
      <c r="DD34" s="457"/>
      <c r="DE34" s="457"/>
      <c r="DG34" s="458" t="str">
        <f>IF('各会計、関係団体の財政状況及び健全化判断比率'!BR7="","",'各会計、関係団体の財政状況及び健全化判断比率'!BR7)</f>
        <v/>
      </c>
      <c r="DH34" s="458"/>
      <c r="DI34" s="19"/>
    </row>
    <row r="35" spans="1:113" ht="32.25" customHeight="1" x14ac:dyDescent="0.15">
      <c r="A35" s="2"/>
      <c r="B35" s="5"/>
      <c r="C35" s="456">
        <f t="shared" ref="C35:C43" si="0">IF(E35="","",C34+1)</f>
        <v>2</v>
      </c>
      <c r="D35" s="456"/>
      <c r="E35" s="457" t="str">
        <f>IF('各会計、関係団体の財政状況及び健全化判断比率'!B8="","",'各会計、関係団体の財政状況及び健全化判断比率'!B8)</f>
        <v>鶴田町学校給食特別会計</v>
      </c>
      <c r="F35" s="457"/>
      <c r="G35" s="457"/>
      <c r="H35" s="457"/>
      <c r="I35" s="457"/>
      <c r="J35" s="457"/>
      <c r="K35" s="457"/>
      <c r="L35" s="457"/>
      <c r="M35" s="457"/>
      <c r="N35" s="457"/>
      <c r="O35" s="457"/>
      <c r="P35" s="457"/>
      <c r="Q35" s="457"/>
      <c r="R35" s="457"/>
      <c r="S35" s="457"/>
      <c r="T35" s="2"/>
      <c r="U35" s="456">
        <f t="shared" ref="U35:U43" si="1">IF(W35="","",U34+1)</f>
        <v>4</v>
      </c>
      <c r="V35" s="456"/>
      <c r="W35" s="457" t="str">
        <f>IF('各会計、関係団体の財政状況及び健全化判断比率'!B29="","",'各会計、関係団体の財政状況及び健全化判断比率'!B29)</f>
        <v>鶴田町介護保険特別会計</v>
      </c>
      <c r="X35" s="457"/>
      <c r="Y35" s="457"/>
      <c r="Z35" s="457"/>
      <c r="AA35" s="457"/>
      <c r="AB35" s="457"/>
      <c r="AC35" s="457"/>
      <c r="AD35" s="457"/>
      <c r="AE35" s="457"/>
      <c r="AF35" s="457"/>
      <c r="AG35" s="457"/>
      <c r="AH35" s="457"/>
      <c r="AI35" s="457"/>
      <c r="AJ35" s="457"/>
      <c r="AK35" s="457"/>
      <c r="AL35" s="2"/>
      <c r="AM35" s="456">
        <f t="shared" ref="AM35:AM43" si="2">IF(AO35="","",AM34+1)</f>
        <v>7</v>
      </c>
      <c r="AN35" s="456"/>
      <c r="AO35" s="457" t="str">
        <f>IF('各会計、関係団体の財政状況及び健全化判断比率'!B32="","",'各会計、関係団体の財政状況及び健全化判断比率'!B32)</f>
        <v>鶴田町下水道事業会計</v>
      </c>
      <c r="AP35" s="457"/>
      <c r="AQ35" s="457"/>
      <c r="AR35" s="457"/>
      <c r="AS35" s="457"/>
      <c r="AT35" s="457"/>
      <c r="AU35" s="457"/>
      <c r="AV35" s="457"/>
      <c r="AW35" s="457"/>
      <c r="AX35" s="457"/>
      <c r="AY35" s="457"/>
      <c r="AZ35" s="457"/>
      <c r="BA35" s="457"/>
      <c r="BB35" s="457"/>
      <c r="BC35" s="457"/>
      <c r="BD35" s="2"/>
      <c r="BE35" s="456" t="str">
        <f t="shared" ref="BE35:BE43" si="3">IF(BG35="","",BE34+1)</f>
        <v/>
      </c>
      <c r="BF35" s="456"/>
      <c r="BG35" s="457"/>
      <c r="BH35" s="457"/>
      <c r="BI35" s="457"/>
      <c r="BJ35" s="457"/>
      <c r="BK35" s="457"/>
      <c r="BL35" s="457"/>
      <c r="BM35" s="457"/>
      <c r="BN35" s="457"/>
      <c r="BO35" s="457"/>
      <c r="BP35" s="457"/>
      <c r="BQ35" s="457"/>
      <c r="BR35" s="457"/>
      <c r="BS35" s="457"/>
      <c r="BT35" s="457"/>
      <c r="BU35" s="457"/>
      <c r="BV35" s="2"/>
      <c r="BW35" s="456">
        <f t="shared" ref="BW35:BW43" si="4">IF(BY35="","",BW34+1)</f>
        <v>9</v>
      </c>
      <c r="BX35" s="456"/>
      <c r="BY35" s="457" t="str">
        <f>IF('各会計、関係団体の財政状況及び健全化判断比率'!B69="","",'各会計、関係団体の財政状況及び健全化判断比率'!B69)</f>
        <v>青森県市町村職員退職手当組合</v>
      </c>
      <c r="BZ35" s="457"/>
      <c r="CA35" s="457"/>
      <c r="CB35" s="457"/>
      <c r="CC35" s="457"/>
      <c r="CD35" s="457"/>
      <c r="CE35" s="457"/>
      <c r="CF35" s="457"/>
      <c r="CG35" s="457"/>
      <c r="CH35" s="457"/>
      <c r="CI35" s="457"/>
      <c r="CJ35" s="457"/>
      <c r="CK35" s="457"/>
      <c r="CL35" s="457"/>
      <c r="CM35" s="457"/>
      <c r="CN35" s="2"/>
      <c r="CO35" s="456" t="str">
        <f t="shared" ref="CO35:CO43" si="5">IF(CQ35="","",CO34+1)</f>
        <v/>
      </c>
      <c r="CP35" s="456"/>
      <c r="CQ35" s="457" t="str">
        <f>IF('各会計、関係団体の財政状況及び健全化判断比率'!BS8="","",'各会計、関係団体の財政状況及び健全化判断比率'!BS8)</f>
        <v/>
      </c>
      <c r="CR35" s="457"/>
      <c r="CS35" s="457"/>
      <c r="CT35" s="457"/>
      <c r="CU35" s="457"/>
      <c r="CV35" s="457"/>
      <c r="CW35" s="457"/>
      <c r="CX35" s="457"/>
      <c r="CY35" s="457"/>
      <c r="CZ35" s="457"/>
      <c r="DA35" s="457"/>
      <c r="DB35" s="457"/>
      <c r="DC35" s="457"/>
      <c r="DD35" s="457"/>
      <c r="DE35" s="457"/>
      <c r="DG35" s="458" t="str">
        <f>IF('各会計、関係団体の財政状況及び健全化判断比率'!BR8="","",'各会計、関係団体の財政状況及び健全化判断比率'!BR8)</f>
        <v/>
      </c>
      <c r="DH35" s="458"/>
      <c r="DI35" s="19"/>
    </row>
    <row r="36" spans="1:113" ht="32.25" customHeight="1" x14ac:dyDescent="0.15">
      <c r="A36" s="2"/>
      <c r="B36" s="5"/>
      <c r="C36" s="456" t="str">
        <f t="shared" si="0"/>
        <v/>
      </c>
      <c r="D36" s="456"/>
      <c r="E36" s="457" t="str">
        <f>IF('各会計、関係団体の財政状況及び健全化判断比率'!B9="","",'各会計、関係団体の財政状況及び健全化判断比率'!B9)</f>
        <v/>
      </c>
      <c r="F36" s="457"/>
      <c r="G36" s="457"/>
      <c r="H36" s="457"/>
      <c r="I36" s="457"/>
      <c r="J36" s="457"/>
      <c r="K36" s="457"/>
      <c r="L36" s="457"/>
      <c r="M36" s="457"/>
      <c r="N36" s="457"/>
      <c r="O36" s="457"/>
      <c r="P36" s="457"/>
      <c r="Q36" s="457"/>
      <c r="R36" s="457"/>
      <c r="S36" s="457"/>
      <c r="T36" s="2"/>
      <c r="U36" s="456">
        <f t="shared" si="1"/>
        <v>5</v>
      </c>
      <c r="V36" s="456"/>
      <c r="W36" s="457" t="str">
        <f>IF('各会計、関係団体の財政状況及び健全化判断比率'!B30="","",'各会計、関係団体の財政状況及び健全化判断比率'!B30)</f>
        <v>鶴田町後期高齢者医療特別会計</v>
      </c>
      <c r="X36" s="457"/>
      <c r="Y36" s="457"/>
      <c r="Z36" s="457"/>
      <c r="AA36" s="457"/>
      <c r="AB36" s="457"/>
      <c r="AC36" s="457"/>
      <c r="AD36" s="457"/>
      <c r="AE36" s="457"/>
      <c r="AF36" s="457"/>
      <c r="AG36" s="457"/>
      <c r="AH36" s="457"/>
      <c r="AI36" s="457"/>
      <c r="AJ36" s="457"/>
      <c r="AK36" s="457"/>
      <c r="AL36" s="2"/>
      <c r="AM36" s="456" t="str">
        <f t="shared" si="2"/>
        <v/>
      </c>
      <c r="AN36" s="456"/>
      <c r="AO36" s="457"/>
      <c r="AP36" s="457"/>
      <c r="AQ36" s="457"/>
      <c r="AR36" s="457"/>
      <c r="AS36" s="457"/>
      <c r="AT36" s="457"/>
      <c r="AU36" s="457"/>
      <c r="AV36" s="457"/>
      <c r="AW36" s="457"/>
      <c r="AX36" s="457"/>
      <c r="AY36" s="457"/>
      <c r="AZ36" s="457"/>
      <c r="BA36" s="457"/>
      <c r="BB36" s="457"/>
      <c r="BC36" s="457"/>
      <c r="BD36" s="2"/>
      <c r="BE36" s="456" t="str">
        <f t="shared" si="3"/>
        <v/>
      </c>
      <c r="BF36" s="456"/>
      <c r="BG36" s="457"/>
      <c r="BH36" s="457"/>
      <c r="BI36" s="457"/>
      <c r="BJ36" s="457"/>
      <c r="BK36" s="457"/>
      <c r="BL36" s="457"/>
      <c r="BM36" s="457"/>
      <c r="BN36" s="457"/>
      <c r="BO36" s="457"/>
      <c r="BP36" s="457"/>
      <c r="BQ36" s="457"/>
      <c r="BR36" s="457"/>
      <c r="BS36" s="457"/>
      <c r="BT36" s="457"/>
      <c r="BU36" s="457"/>
      <c r="BV36" s="2"/>
      <c r="BW36" s="456">
        <f t="shared" si="4"/>
        <v>10</v>
      </c>
      <c r="BX36" s="456"/>
      <c r="BY36" s="457" t="str">
        <f>IF('各会計、関係団体の財政状況及び健全化判断比率'!B70="","",'各会計、関係団体の財政状況及び健全化判断比率'!B70)</f>
        <v>西北五広域福祉事務組合</v>
      </c>
      <c r="BZ36" s="457"/>
      <c r="CA36" s="457"/>
      <c r="CB36" s="457"/>
      <c r="CC36" s="457"/>
      <c r="CD36" s="457"/>
      <c r="CE36" s="457"/>
      <c r="CF36" s="457"/>
      <c r="CG36" s="457"/>
      <c r="CH36" s="457"/>
      <c r="CI36" s="457"/>
      <c r="CJ36" s="457"/>
      <c r="CK36" s="457"/>
      <c r="CL36" s="457"/>
      <c r="CM36" s="457"/>
      <c r="CN36" s="2"/>
      <c r="CO36" s="456" t="str">
        <f t="shared" si="5"/>
        <v/>
      </c>
      <c r="CP36" s="456"/>
      <c r="CQ36" s="457" t="str">
        <f>IF('各会計、関係団体の財政状況及び健全化判断比率'!BS9="","",'各会計、関係団体の財政状況及び健全化判断比率'!BS9)</f>
        <v/>
      </c>
      <c r="CR36" s="457"/>
      <c r="CS36" s="457"/>
      <c r="CT36" s="457"/>
      <c r="CU36" s="457"/>
      <c r="CV36" s="457"/>
      <c r="CW36" s="457"/>
      <c r="CX36" s="457"/>
      <c r="CY36" s="457"/>
      <c r="CZ36" s="457"/>
      <c r="DA36" s="457"/>
      <c r="DB36" s="457"/>
      <c r="DC36" s="457"/>
      <c r="DD36" s="457"/>
      <c r="DE36" s="457"/>
      <c r="DG36" s="458" t="str">
        <f>IF('各会計、関係団体の財政状況及び健全化判断比率'!BR9="","",'各会計、関係団体の財政状況及び健全化判断比率'!BR9)</f>
        <v/>
      </c>
      <c r="DH36" s="458"/>
      <c r="DI36" s="19"/>
    </row>
    <row r="37" spans="1:113" ht="32.25" customHeight="1" x14ac:dyDescent="0.15">
      <c r="A37" s="2"/>
      <c r="B37" s="5"/>
      <c r="C37" s="456" t="str">
        <f t="shared" si="0"/>
        <v/>
      </c>
      <c r="D37" s="456"/>
      <c r="E37" s="457" t="str">
        <f>IF('各会計、関係団体の財政状況及び健全化判断比率'!B10="","",'各会計、関係団体の財政状況及び健全化判断比率'!B10)</f>
        <v/>
      </c>
      <c r="F37" s="457"/>
      <c r="G37" s="457"/>
      <c r="H37" s="457"/>
      <c r="I37" s="457"/>
      <c r="J37" s="457"/>
      <c r="K37" s="457"/>
      <c r="L37" s="457"/>
      <c r="M37" s="457"/>
      <c r="N37" s="457"/>
      <c r="O37" s="457"/>
      <c r="P37" s="457"/>
      <c r="Q37" s="457"/>
      <c r="R37" s="457"/>
      <c r="S37" s="457"/>
      <c r="T37" s="2"/>
      <c r="U37" s="456" t="str">
        <f t="shared" si="1"/>
        <v/>
      </c>
      <c r="V37" s="456"/>
      <c r="W37" s="457"/>
      <c r="X37" s="457"/>
      <c r="Y37" s="457"/>
      <c r="Z37" s="457"/>
      <c r="AA37" s="457"/>
      <c r="AB37" s="457"/>
      <c r="AC37" s="457"/>
      <c r="AD37" s="457"/>
      <c r="AE37" s="457"/>
      <c r="AF37" s="457"/>
      <c r="AG37" s="457"/>
      <c r="AH37" s="457"/>
      <c r="AI37" s="457"/>
      <c r="AJ37" s="457"/>
      <c r="AK37" s="457"/>
      <c r="AL37" s="2"/>
      <c r="AM37" s="456" t="str">
        <f t="shared" si="2"/>
        <v/>
      </c>
      <c r="AN37" s="456"/>
      <c r="AO37" s="457"/>
      <c r="AP37" s="457"/>
      <c r="AQ37" s="457"/>
      <c r="AR37" s="457"/>
      <c r="AS37" s="457"/>
      <c r="AT37" s="457"/>
      <c r="AU37" s="457"/>
      <c r="AV37" s="457"/>
      <c r="AW37" s="457"/>
      <c r="AX37" s="457"/>
      <c r="AY37" s="457"/>
      <c r="AZ37" s="457"/>
      <c r="BA37" s="457"/>
      <c r="BB37" s="457"/>
      <c r="BC37" s="457"/>
      <c r="BD37" s="2"/>
      <c r="BE37" s="456" t="str">
        <f t="shared" si="3"/>
        <v/>
      </c>
      <c r="BF37" s="456"/>
      <c r="BG37" s="457"/>
      <c r="BH37" s="457"/>
      <c r="BI37" s="457"/>
      <c r="BJ37" s="457"/>
      <c r="BK37" s="457"/>
      <c r="BL37" s="457"/>
      <c r="BM37" s="457"/>
      <c r="BN37" s="457"/>
      <c r="BO37" s="457"/>
      <c r="BP37" s="457"/>
      <c r="BQ37" s="457"/>
      <c r="BR37" s="457"/>
      <c r="BS37" s="457"/>
      <c r="BT37" s="457"/>
      <c r="BU37" s="457"/>
      <c r="BV37" s="2"/>
      <c r="BW37" s="456">
        <f t="shared" si="4"/>
        <v>11</v>
      </c>
      <c r="BX37" s="456"/>
      <c r="BY37" s="457" t="str">
        <f>IF('各会計、関係団体の財政状況及び健全化判断比率'!B71="","",'各会計、関係団体の財政状況及び健全化判断比率'!B71)</f>
        <v>西北五環境整備事務組合</v>
      </c>
      <c r="BZ37" s="457"/>
      <c r="CA37" s="457"/>
      <c r="CB37" s="457"/>
      <c r="CC37" s="457"/>
      <c r="CD37" s="457"/>
      <c r="CE37" s="457"/>
      <c r="CF37" s="457"/>
      <c r="CG37" s="457"/>
      <c r="CH37" s="457"/>
      <c r="CI37" s="457"/>
      <c r="CJ37" s="457"/>
      <c r="CK37" s="457"/>
      <c r="CL37" s="457"/>
      <c r="CM37" s="457"/>
      <c r="CN37" s="2"/>
      <c r="CO37" s="456" t="str">
        <f t="shared" si="5"/>
        <v/>
      </c>
      <c r="CP37" s="456"/>
      <c r="CQ37" s="457" t="str">
        <f>IF('各会計、関係団体の財政状況及び健全化判断比率'!BS10="","",'各会計、関係団体の財政状況及び健全化判断比率'!BS10)</f>
        <v/>
      </c>
      <c r="CR37" s="457"/>
      <c r="CS37" s="457"/>
      <c r="CT37" s="457"/>
      <c r="CU37" s="457"/>
      <c r="CV37" s="457"/>
      <c r="CW37" s="457"/>
      <c r="CX37" s="457"/>
      <c r="CY37" s="457"/>
      <c r="CZ37" s="457"/>
      <c r="DA37" s="457"/>
      <c r="DB37" s="457"/>
      <c r="DC37" s="457"/>
      <c r="DD37" s="457"/>
      <c r="DE37" s="457"/>
      <c r="DG37" s="458" t="str">
        <f>IF('各会計、関係団体の財政状況及び健全化判断比率'!BR10="","",'各会計、関係団体の財政状況及び健全化判断比率'!BR10)</f>
        <v/>
      </c>
      <c r="DH37" s="458"/>
      <c r="DI37" s="19"/>
    </row>
    <row r="38" spans="1:113" ht="32.25" customHeight="1" x14ac:dyDescent="0.15">
      <c r="A38" s="2"/>
      <c r="B38" s="5"/>
      <c r="C38" s="456" t="str">
        <f t="shared" si="0"/>
        <v/>
      </c>
      <c r="D38" s="456"/>
      <c r="E38" s="457" t="str">
        <f>IF('各会計、関係団体の財政状況及び健全化判断比率'!B11="","",'各会計、関係団体の財政状況及び健全化判断比率'!B11)</f>
        <v/>
      </c>
      <c r="F38" s="457"/>
      <c r="G38" s="457"/>
      <c r="H38" s="457"/>
      <c r="I38" s="457"/>
      <c r="J38" s="457"/>
      <c r="K38" s="457"/>
      <c r="L38" s="457"/>
      <c r="M38" s="457"/>
      <c r="N38" s="457"/>
      <c r="O38" s="457"/>
      <c r="P38" s="457"/>
      <c r="Q38" s="457"/>
      <c r="R38" s="457"/>
      <c r="S38" s="457"/>
      <c r="T38" s="2"/>
      <c r="U38" s="456" t="str">
        <f t="shared" si="1"/>
        <v/>
      </c>
      <c r="V38" s="456"/>
      <c r="W38" s="457"/>
      <c r="X38" s="457"/>
      <c r="Y38" s="457"/>
      <c r="Z38" s="457"/>
      <c r="AA38" s="457"/>
      <c r="AB38" s="457"/>
      <c r="AC38" s="457"/>
      <c r="AD38" s="457"/>
      <c r="AE38" s="457"/>
      <c r="AF38" s="457"/>
      <c r="AG38" s="457"/>
      <c r="AH38" s="457"/>
      <c r="AI38" s="457"/>
      <c r="AJ38" s="457"/>
      <c r="AK38" s="457"/>
      <c r="AL38" s="2"/>
      <c r="AM38" s="456" t="str">
        <f t="shared" si="2"/>
        <v/>
      </c>
      <c r="AN38" s="456"/>
      <c r="AO38" s="457"/>
      <c r="AP38" s="457"/>
      <c r="AQ38" s="457"/>
      <c r="AR38" s="457"/>
      <c r="AS38" s="457"/>
      <c r="AT38" s="457"/>
      <c r="AU38" s="457"/>
      <c r="AV38" s="457"/>
      <c r="AW38" s="457"/>
      <c r="AX38" s="457"/>
      <c r="AY38" s="457"/>
      <c r="AZ38" s="457"/>
      <c r="BA38" s="457"/>
      <c r="BB38" s="457"/>
      <c r="BC38" s="457"/>
      <c r="BD38" s="2"/>
      <c r="BE38" s="456" t="str">
        <f t="shared" si="3"/>
        <v/>
      </c>
      <c r="BF38" s="456"/>
      <c r="BG38" s="457"/>
      <c r="BH38" s="457"/>
      <c r="BI38" s="457"/>
      <c r="BJ38" s="457"/>
      <c r="BK38" s="457"/>
      <c r="BL38" s="457"/>
      <c r="BM38" s="457"/>
      <c r="BN38" s="457"/>
      <c r="BO38" s="457"/>
      <c r="BP38" s="457"/>
      <c r="BQ38" s="457"/>
      <c r="BR38" s="457"/>
      <c r="BS38" s="457"/>
      <c r="BT38" s="457"/>
      <c r="BU38" s="457"/>
      <c r="BV38" s="2"/>
      <c r="BW38" s="456">
        <f t="shared" si="4"/>
        <v>12</v>
      </c>
      <c r="BX38" s="456"/>
      <c r="BY38" s="457" t="str">
        <f>IF('各会計、関係団体の財政状況及び健全化判断比率'!B72="","",'各会計、関係団体の財政状況及び健全化判断比率'!B72)</f>
        <v>五所川原地区消防事務組合</v>
      </c>
      <c r="BZ38" s="457"/>
      <c r="CA38" s="457"/>
      <c r="CB38" s="457"/>
      <c r="CC38" s="457"/>
      <c r="CD38" s="457"/>
      <c r="CE38" s="457"/>
      <c r="CF38" s="457"/>
      <c r="CG38" s="457"/>
      <c r="CH38" s="457"/>
      <c r="CI38" s="457"/>
      <c r="CJ38" s="457"/>
      <c r="CK38" s="457"/>
      <c r="CL38" s="457"/>
      <c r="CM38" s="457"/>
      <c r="CN38" s="2"/>
      <c r="CO38" s="456" t="str">
        <f t="shared" si="5"/>
        <v/>
      </c>
      <c r="CP38" s="456"/>
      <c r="CQ38" s="457" t="str">
        <f>IF('各会計、関係団体の財政状況及び健全化判断比率'!BS11="","",'各会計、関係団体の財政状況及び健全化判断比率'!BS11)</f>
        <v/>
      </c>
      <c r="CR38" s="457"/>
      <c r="CS38" s="457"/>
      <c r="CT38" s="457"/>
      <c r="CU38" s="457"/>
      <c r="CV38" s="457"/>
      <c r="CW38" s="457"/>
      <c r="CX38" s="457"/>
      <c r="CY38" s="457"/>
      <c r="CZ38" s="457"/>
      <c r="DA38" s="457"/>
      <c r="DB38" s="457"/>
      <c r="DC38" s="457"/>
      <c r="DD38" s="457"/>
      <c r="DE38" s="457"/>
      <c r="DG38" s="458" t="str">
        <f>IF('各会計、関係団体の財政状況及び健全化判断比率'!BR11="","",'各会計、関係団体の財政状況及び健全化判断比率'!BR11)</f>
        <v/>
      </c>
      <c r="DH38" s="458"/>
      <c r="DI38" s="19"/>
    </row>
    <row r="39" spans="1:113" ht="32.25" customHeight="1" x14ac:dyDescent="0.15">
      <c r="A39" s="2"/>
      <c r="B39" s="5"/>
      <c r="C39" s="456" t="str">
        <f t="shared" si="0"/>
        <v/>
      </c>
      <c r="D39" s="456"/>
      <c r="E39" s="457" t="str">
        <f>IF('各会計、関係団体の財政状況及び健全化判断比率'!B12="","",'各会計、関係団体の財政状況及び健全化判断比率'!B12)</f>
        <v/>
      </c>
      <c r="F39" s="457"/>
      <c r="G39" s="457"/>
      <c r="H39" s="457"/>
      <c r="I39" s="457"/>
      <c r="J39" s="457"/>
      <c r="K39" s="457"/>
      <c r="L39" s="457"/>
      <c r="M39" s="457"/>
      <c r="N39" s="457"/>
      <c r="O39" s="457"/>
      <c r="P39" s="457"/>
      <c r="Q39" s="457"/>
      <c r="R39" s="457"/>
      <c r="S39" s="457"/>
      <c r="T39" s="2"/>
      <c r="U39" s="456" t="str">
        <f t="shared" si="1"/>
        <v/>
      </c>
      <c r="V39" s="456"/>
      <c r="W39" s="457"/>
      <c r="X39" s="457"/>
      <c r="Y39" s="457"/>
      <c r="Z39" s="457"/>
      <c r="AA39" s="457"/>
      <c r="AB39" s="457"/>
      <c r="AC39" s="457"/>
      <c r="AD39" s="457"/>
      <c r="AE39" s="457"/>
      <c r="AF39" s="457"/>
      <c r="AG39" s="457"/>
      <c r="AH39" s="457"/>
      <c r="AI39" s="457"/>
      <c r="AJ39" s="457"/>
      <c r="AK39" s="457"/>
      <c r="AL39" s="2"/>
      <c r="AM39" s="456" t="str">
        <f t="shared" si="2"/>
        <v/>
      </c>
      <c r="AN39" s="456"/>
      <c r="AO39" s="457"/>
      <c r="AP39" s="457"/>
      <c r="AQ39" s="457"/>
      <c r="AR39" s="457"/>
      <c r="AS39" s="457"/>
      <c r="AT39" s="457"/>
      <c r="AU39" s="457"/>
      <c r="AV39" s="457"/>
      <c r="AW39" s="457"/>
      <c r="AX39" s="457"/>
      <c r="AY39" s="457"/>
      <c r="AZ39" s="457"/>
      <c r="BA39" s="457"/>
      <c r="BB39" s="457"/>
      <c r="BC39" s="457"/>
      <c r="BD39" s="2"/>
      <c r="BE39" s="456" t="str">
        <f t="shared" si="3"/>
        <v/>
      </c>
      <c r="BF39" s="456"/>
      <c r="BG39" s="457"/>
      <c r="BH39" s="457"/>
      <c r="BI39" s="457"/>
      <c r="BJ39" s="457"/>
      <c r="BK39" s="457"/>
      <c r="BL39" s="457"/>
      <c r="BM39" s="457"/>
      <c r="BN39" s="457"/>
      <c r="BO39" s="457"/>
      <c r="BP39" s="457"/>
      <c r="BQ39" s="457"/>
      <c r="BR39" s="457"/>
      <c r="BS39" s="457"/>
      <c r="BT39" s="457"/>
      <c r="BU39" s="457"/>
      <c r="BV39" s="2"/>
      <c r="BW39" s="456">
        <f t="shared" si="4"/>
        <v>13</v>
      </c>
      <c r="BX39" s="456"/>
      <c r="BY39" s="457" t="str">
        <f>IF('各会計、関係団体の財政状況及び健全化判断比率'!B73="","",'各会計、関係団体の財政状況及び健全化判断比率'!B73)</f>
        <v>青森県交通災害共済組合</v>
      </c>
      <c r="BZ39" s="457"/>
      <c r="CA39" s="457"/>
      <c r="CB39" s="457"/>
      <c r="CC39" s="457"/>
      <c r="CD39" s="457"/>
      <c r="CE39" s="457"/>
      <c r="CF39" s="457"/>
      <c r="CG39" s="457"/>
      <c r="CH39" s="457"/>
      <c r="CI39" s="457"/>
      <c r="CJ39" s="457"/>
      <c r="CK39" s="457"/>
      <c r="CL39" s="457"/>
      <c r="CM39" s="457"/>
      <c r="CN39" s="2"/>
      <c r="CO39" s="456" t="str">
        <f t="shared" si="5"/>
        <v/>
      </c>
      <c r="CP39" s="456"/>
      <c r="CQ39" s="457" t="str">
        <f>IF('各会計、関係団体の財政状況及び健全化判断比率'!BS12="","",'各会計、関係団体の財政状況及び健全化判断比率'!BS12)</f>
        <v/>
      </c>
      <c r="CR39" s="457"/>
      <c r="CS39" s="457"/>
      <c r="CT39" s="457"/>
      <c r="CU39" s="457"/>
      <c r="CV39" s="457"/>
      <c r="CW39" s="457"/>
      <c r="CX39" s="457"/>
      <c r="CY39" s="457"/>
      <c r="CZ39" s="457"/>
      <c r="DA39" s="457"/>
      <c r="DB39" s="457"/>
      <c r="DC39" s="457"/>
      <c r="DD39" s="457"/>
      <c r="DE39" s="457"/>
      <c r="DG39" s="458" t="str">
        <f>IF('各会計、関係団体の財政状況及び健全化判断比率'!BR12="","",'各会計、関係団体の財政状況及び健全化判断比率'!BR12)</f>
        <v/>
      </c>
      <c r="DH39" s="458"/>
      <c r="DI39" s="19"/>
    </row>
    <row r="40" spans="1:113" ht="32.25" customHeight="1" x14ac:dyDescent="0.15">
      <c r="A40" s="2"/>
      <c r="B40" s="5"/>
      <c r="C40" s="456" t="str">
        <f t="shared" si="0"/>
        <v/>
      </c>
      <c r="D40" s="456"/>
      <c r="E40" s="457" t="str">
        <f>IF('各会計、関係団体の財政状況及び健全化判断比率'!B13="","",'各会計、関係団体の財政状況及び健全化判断比率'!B13)</f>
        <v/>
      </c>
      <c r="F40" s="457"/>
      <c r="G40" s="457"/>
      <c r="H40" s="457"/>
      <c r="I40" s="457"/>
      <c r="J40" s="457"/>
      <c r="K40" s="457"/>
      <c r="L40" s="457"/>
      <c r="M40" s="457"/>
      <c r="N40" s="457"/>
      <c r="O40" s="457"/>
      <c r="P40" s="457"/>
      <c r="Q40" s="457"/>
      <c r="R40" s="457"/>
      <c r="S40" s="457"/>
      <c r="T40" s="2"/>
      <c r="U40" s="456" t="str">
        <f t="shared" si="1"/>
        <v/>
      </c>
      <c r="V40" s="456"/>
      <c r="W40" s="457"/>
      <c r="X40" s="457"/>
      <c r="Y40" s="457"/>
      <c r="Z40" s="457"/>
      <c r="AA40" s="457"/>
      <c r="AB40" s="457"/>
      <c r="AC40" s="457"/>
      <c r="AD40" s="457"/>
      <c r="AE40" s="457"/>
      <c r="AF40" s="457"/>
      <c r="AG40" s="457"/>
      <c r="AH40" s="457"/>
      <c r="AI40" s="457"/>
      <c r="AJ40" s="457"/>
      <c r="AK40" s="457"/>
      <c r="AL40" s="2"/>
      <c r="AM40" s="456" t="str">
        <f t="shared" si="2"/>
        <v/>
      </c>
      <c r="AN40" s="456"/>
      <c r="AO40" s="457"/>
      <c r="AP40" s="457"/>
      <c r="AQ40" s="457"/>
      <c r="AR40" s="457"/>
      <c r="AS40" s="457"/>
      <c r="AT40" s="457"/>
      <c r="AU40" s="457"/>
      <c r="AV40" s="457"/>
      <c r="AW40" s="457"/>
      <c r="AX40" s="457"/>
      <c r="AY40" s="457"/>
      <c r="AZ40" s="457"/>
      <c r="BA40" s="457"/>
      <c r="BB40" s="457"/>
      <c r="BC40" s="457"/>
      <c r="BD40" s="2"/>
      <c r="BE40" s="456" t="str">
        <f t="shared" si="3"/>
        <v/>
      </c>
      <c r="BF40" s="456"/>
      <c r="BG40" s="457"/>
      <c r="BH40" s="457"/>
      <c r="BI40" s="457"/>
      <c r="BJ40" s="457"/>
      <c r="BK40" s="457"/>
      <c r="BL40" s="457"/>
      <c r="BM40" s="457"/>
      <c r="BN40" s="457"/>
      <c r="BO40" s="457"/>
      <c r="BP40" s="457"/>
      <c r="BQ40" s="457"/>
      <c r="BR40" s="457"/>
      <c r="BS40" s="457"/>
      <c r="BT40" s="457"/>
      <c r="BU40" s="457"/>
      <c r="BV40" s="2"/>
      <c r="BW40" s="456">
        <f t="shared" si="4"/>
        <v>14</v>
      </c>
      <c r="BX40" s="456"/>
      <c r="BY40" s="457" t="str">
        <f>IF('各会計、関係団体の財政状況及び健全化判断比率'!B74="","",'各会計、関係団体の財政状況及び健全化判断比率'!B74)</f>
        <v>津軽広域水道企業団（津軽事業部）</v>
      </c>
      <c r="BZ40" s="457"/>
      <c r="CA40" s="457"/>
      <c r="CB40" s="457"/>
      <c r="CC40" s="457"/>
      <c r="CD40" s="457"/>
      <c r="CE40" s="457"/>
      <c r="CF40" s="457"/>
      <c r="CG40" s="457"/>
      <c r="CH40" s="457"/>
      <c r="CI40" s="457"/>
      <c r="CJ40" s="457"/>
      <c r="CK40" s="457"/>
      <c r="CL40" s="457"/>
      <c r="CM40" s="457"/>
      <c r="CN40" s="2"/>
      <c r="CO40" s="456" t="str">
        <f t="shared" si="5"/>
        <v/>
      </c>
      <c r="CP40" s="456"/>
      <c r="CQ40" s="457" t="str">
        <f>IF('各会計、関係団体の財政状況及び健全化判断比率'!BS13="","",'各会計、関係団体の財政状況及び健全化判断比率'!BS13)</f>
        <v/>
      </c>
      <c r="CR40" s="457"/>
      <c r="CS40" s="457"/>
      <c r="CT40" s="457"/>
      <c r="CU40" s="457"/>
      <c r="CV40" s="457"/>
      <c r="CW40" s="457"/>
      <c r="CX40" s="457"/>
      <c r="CY40" s="457"/>
      <c r="CZ40" s="457"/>
      <c r="DA40" s="457"/>
      <c r="DB40" s="457"/>
      <c r="DC40" s="457"/>
      <c r="DD40" s="457"/>
      <c r="DE40" s="457"/>
      <c r="DG40" s="458" t="str">
        <f>IF('各会計、関係団体の財政状況及び健全化判断比率'!BR13="","",'各会計、関係団体の財政状況及び健全化判断比率'!BR13)</f>
        <v/>
      </c>
      <c r="DH40" s="458"/>
      <c r="DI40" s="19"/>
    </row>
    <row r="41" spans="1:113" ht="32.25" customHeight="1" x14ac:dyDescent="0.15">
      <c r="A41" s="2"/>
      <c r="B41" s="5"/>
      <c r="C41" s="456" t="str">
        <f t="shared" si="0"/>
        <v/>
      </c>
      <c r="D41" s="456"/>
      <c r="E41" s="457" t="str">
        <f>IF('各会計、関係団体の財政状況及び健全化判断比率'!B14="","",'各会計、関係団体の財政状況及び健全化判断比率'!B14)</f>
        <v/>
      </c>
      <c r="F41" s="457"/>
      <c r="G41" s="457"/>
      <c r="H41" s="457"/>
      <c r="I41" s="457"/>
      <c r="J41" s="457"/>
      <c r="K41" s="457"/>
      <c r="L41" s="457"/>
      <c r="M41" s="457"/>
      <c r="N41" s="457"/>
      <c r="O41" s="457"/>
      <c r="P41" s="457"/>
      <c r="Q41" s="457"/>
      <c r="R41" s="457"/>
      <c r="S41" s="457"/>
      <c r="T41" s="2"/>
      <c r="U41" s="456" t="str">
        <f t="shared" si="1"/>
        <v/>
      </c>
      <c r="V41" s="456"/>
      <c r="W41" s="457"/>
      <c r="X41" s="457"/>
      <c r="Y41" s="457"/>
      <c r="Z41" s="457"/>
      <c r="AA41" s="457"/>
      <c r="AB41" s="457"/>
      <c r="AC41" s="457"/>
      <c r="AD41" s="457"/>
      <c r="AE41" s="457"/>
      <c r="AF41" s="457"/>
      <c r="AG41" s="457"/>
      <c r="AH41" s="457"/>
      <c r="AI41" s="457"/>
      <c r="AJ41" s="457"/>
      <c r="AK41" s="457"/>
      <c r="AL41" s="2"/>
      <c r="AM41" s="456" t="str">
        <f t="shared" si="2"/>
        <v/>
      </c>
      <c r="AN41" s="456"/>
      <c r="AO41" s="457"/>
      <c r="AP41" s="457"/>
      <c r="AQ41" s="457"/>
      <c r="AR41" s="457"/>
      <c r="AS41" s="457"/>
      <c r="AT41" s="457"/>
      <c r="AU41" s="457"/>
      <c r="AV41" s="457"/>
      <c r="AW41" s="457"/>
      <c r="AX41" s="457"/>
      <c r="AY41" s="457"/>
      <c r="AZ41" s="457"/>
      <c r="BA41" s="457"/>
      <c r="BB41" s="457"/>
      <c r="BC41" s="457"/>
      <c r="BD41" s="2"/>
      <c r="BE41" s="456" t="str">
        <f t="shared" si="3"/>
        <v/>
      </c>
      <c r="BF41" s="456"/>
      <c r="BG41" s="457"/>
      <c r="BH41" s="457"/>
      <c r="BI41" s="457"/>
      <c r="BJ41" s="457"/>
      <c r="BK41" s="457"/>
      <c r="BL41" s="457"/>
      <c r="BM41" s="457"/>
      <c r="BN41" s="457"/>
      <c r="BO41" s="457"/>
      <c r="BP41" s="457"/>
      <c r="BQ41" s="457"/>
      <c r="BR41" s="457"/>
      <c r="BS41" s="457"/>
      <c r="BT41" s="457"/>
      <c r="BU41" s="457"/>
      <c r="BV41" s="2"/>
      <c r="BW41" s="456">
        <f t="shared" si="4"/>
        <v>15</v>
      </c>
      <c r="BX41" s="456"/>
      <c r="BY41" s="457" t="str">
        <f>IF('各会計、関係団体の財政状況及び健全化判断比率'!B75="","",'各会計、関係団体の財政状況及び健全化判断比率'!B75)</f>
        <v>つがる西北五広域連合（一般会計）</v>
      </c>
      <c r="BZ41" s="457"/>
      <c r="CA41" s="457"/>
      <c r="CB41" s="457"/>
      <c r="CC41" s="457"/>
      <c r="CD41" s="457"/>
      <c r="CE41" s="457"/>
      <c r="CF41" s="457"/>
      <c r="CG41" s="457"/>
      <c r="CH41" s="457"/>
      <c r="CI41" s="457"/>
      <c r="CJ41" s="457"/>
      <c r="CK41" s="457"/>
      <c r="CL41" s="457"/>
      <c r="CM41" s="457"/>
      <c r="CN41" s="2"/>
      <c r="CO41" s="456" t="str">
        <f t="shared" si="5"/>
        <v/>
      </c>
      <c r="CP41" s="456"/>
      <c r="CQ41" s="457" t="str">
        <f>IF('各会計、関係団体の財政状況及び健全化判断比率'!BS14="","",'各会計、関係団体の財政状況及び健全化判断比率'!BS14)</f>
        <v/>
      </c>
      <c r="CR41" s="457"/>
      <c r="CS41" s="457"/>
      <c r="CT41" s="457"/>
      <c r="CU41" s="457"/>
      <c r="CV41" s="457"/>
      <c r="CW41" s="457"/>
      <c r="CX41" s="457"/>
      <c r="CY41" s="457"/>
      <c r="CZ41" s="457"/>
      <c r="DA41" s="457"/>
      <c r="DB41" s="457"/>
      <c r="DC41" s="457"/>
      <c r="DD41" s="457"/>
      <c r="DE41" s="457"/>
      <c r="DG41" s="458" t="str">
        <f>IF('各会計、関係団体の財政状況及び健全化判断比率'!BR14="","",'各会計、関係団体の財政状況及び健全化判断比率'!BR14)</f>
        <v/>
      </c>
      <c r="DH41" s="458"/>
      <c r="DI41" s="19"/>
    </row>
    <row r="42" spans="1:113" ht="32.25" customHeight="1" x14ac:dyDescent="0.15">
      <c r="B42" s="5"/>
      <c r="C42" s="456" t="str">
        <f t="shared" si="0"/>
        <v/>
      </c>
      <c r="D42" s="456"/>
      <c r="E42" s="457" t="str">
        <f>IF('各会計、関係団体の財政状況及び健全化判断比率'!B15="","",'各会計、関係団体の財政状況及び健全化判断比率'!B15)</f>
        <v/>
      </c>
      <c r="F42" s="457"/>
      <c r="G42" s="457"/>
      <c r="H42" s="457"/>
      <c r="I42" s="457"/>
      <c r="J42" s="457"/>
      <c r="K42" s="457"/>
      <c r="L42" s="457"/>
      <c r="M42" s="457"/>
      <c r="N42" s="457"/>
      <c r="O42" s="457"/>
      <c r="P42" s="457"/>
      <c r="Q42" s="457"/>
      <c r="R42" s="457"/>
      <c r="S42" s="457"/>
      <c r="T42" s="2"/>
      <c r="U42" s="456" t="str">
        <f t="shared" si="1"/>
        <v/>
      </c>
      <c r="V42" s="456"/>
      <c r="W42" s="457"/>
      <c r="X42" s="457"/>
      <c r="Y42" s="457"/>
      <c r="Z42" s="457"/>
      <c r="AA42" s="457"/>
      <c r="AB42" s="457"/>
      <c r="AC42" s="457"/>
      <c r="AD42" s="457"/>
      <c r="AE42" s="457"/>
      <c r="AF42" s="457"/>
      <c r="AG42" s="457"/>
      <c r="AH42" s="457"/>
      <c r="AI42" s="457"/>
      <c r="AJ42" s="457"/>
      <c r="AK42" s="457"/>
      <c r="AL42" s="2"/>
      <c r="AM42" s="456" t="str">
        <f t="shared" si="2"/>
        <v/>
      </c>
      <c r="AN42" s="456"/>
      <c r="AO42" s="457"/>
      <c r="AP42" s="457"/>
      <c r="AQ42" s="457"/>
      <c r="AR42" s="457"/>
      <c r="AS42" s="457"/>
      <c r="AT42" s="457"/>
      <c r="AU42" s="457"/>
      <c r="AV42" s="457"/>
      <c r="AW42" s="457"/>
      <c r="AX42" s="457"/>
      <c r="AY42" s="457"/>
      <c r="AZ42" s="457"/>
      <c r="BA42" s="457"/>
      <c r="BB42" s="457"/>
      <c r="BC42" s="457"/>
      <c r="BD42" s="2"/>
      <c r="BE42" s="456" t="str">
        <f t="shared" si="3"/>
        <v/>
      </c>
      <c r="BF42" s="456"/>
      <c r="BG42" s="457"/>
      <c r="BH42" s="457"/>
      <c r="BI42" s="457"/>
      <c r="BJ42" s="457"/>
      <c r="BK42" s="457"/>
      <c r="BL42" s="457"/>
      <c r="BM42" s="457"/>
      <c r="BN42" s="457"/>
      <c r="BO42" s="457"/>
      <c r="BP42" s="457"/>
      <c r="BQ42" s="457"/>
      <c r="BR42" s="457"/>
      <c r="BS42" s="457"/>
      <c r="BT42" s="457"/>
      <c r="BU42" s="457"/>
      <c r="BV42" s="2"/>
      <c r="BW42" s="456">
        <f t="shared" si="4"/>
        <v>16</v>
      </c>
      <c r="BX42" s="456"/>
      <c r="BY42" s="457" t="str">
        <f>IF('各会計、関係団体の財政状況及び健全化判断比率'!B76="","",'各会計、関係団体の財政状況及び健全化判断比率'!B76)</f>
        <v>つがる西北五広域連合（病院事業会計）</v>
      </c>
      <c r="BZ42" s="457"/>
      <c r="CA42" s="457"/>
      <c r="CB42" s="457"/>
      <c r="CC42" s="457"/>
      <c r="CD42" s="457"/>
      <c r="CE42" s="457"/>
      <c r="CF42" s="457"/>
      <c r="CG42" s="457"/>
      <c r="CH42" s="457"/>
      <c r="CI42" s="457"/>
      <c r="CJ42" s="457"/>
      <c r="CK42" s="457"/>
      <c r="CL42" s="457"/>
      <c r="CM42" s="457"/>
      <c r="CN42" s="2"/>
      <c r="CO42" s="456" t="str">
        <f t="shared" si="5"/>
        <v/>
      </c>
      <c r="CP42" s="456"/>
      <c r="CQ42" s="457" t="str">
        <f>IF('各会計、関係団体の財政状況及び健全化判断比率'!BS15="","",'各会計、関係団体の財政状況及び健全化判断比率'!BS15)</f>
        <v/>
      </c>
      <c r="CR42" s="457"/>
      <c r="CS42" s="457"/>
      <c r="CT42" s="457"/>
      <c r="CU42" s="457"/>
      <c r="CV42" s="457"/>
      <c r="CW42" s="457"/>
      <c r="CX42" s="457"/>
      <c r="CY42" s="457"/>
      <c r="CZ42" s="457"/>
      <c r="DA42" s="457"/>
      <c r="DB42" s="457"/>
      <c r="DC42" s="457"/>
      <c r="DD42" s="457"/>
      <c r="DE42" s="457"/>
      <c r="DG42" s="458" t="str">
        <f>IF('各会計、関係団体の財政状況及び健全化判断比率'!BR15="","",'各会計、関係団体の財政状況及び健全化判断比率'!BR15)</f>
        <v/>
      </c>
      <c r="DH42" s="458"/>
      <c r="DI42" s="19"/>
    </row>
    <row r="43" spans="1:113" ht="32.25" customHeight="1" x14ac:dyDescent="0.15">
      <c r="B43" s="5"/>
      <c r="C43" s="456" t="str">
        <f t="shared" si="0"/>
        <v/>
      </c>
      <c r="D43" s="456"/>
      <c r="E43" s="457" t="str">
        <f>IF('各会計、関係団体の財政状況及び健全化判断比率'!B16="","",'各会計、関係団体の財政状況及び健全化判断比率'!B16)</f>
        <v/>
      </c>
      <c r="F43" s="457"/>
      <c r="G43" s="457"/>
      <c r="H43" s="457"/>
      <c r="I43" s="457"/>
      <c r="J43" s="457"/>
      <c r="K43" s="457"/>
      <c r="L43" s="457"/>
      <c r="M43" s="457"/>
      <c r="N43" s="457"/>
      <c r="O43" s="457"/>
      <c r="P43" s="457"/>
      <c r="Q43" s="457"/>
      <c r="R43" s="457"/>
      <c r="S43" s="457"/>
      <c r="T43" s="2"/>
      <c r="U43" s="456" t="str">
        <f t="shared" si="1"/>
        <v/>
      </c>
      <c r="V43" s="456"/>
      <c r="W43" s="457"/>
      <c r="X43" s="457"/>
      <c r="Y43" s="457"/>
      <c r="Z43" s="457"/>
      <c r="AA43" s="457"/>
      <c r="AB43" s="457"/>
      <c r="AC43" s="457"/>
      <c r="AD43" s="457"/>
      <c r="AE43" s="457"/>
      <c r="AF43" s="457"/>
      <c r="AG43" s="457"/>
      <c r="AH43" s="457"/>
      <c r="AI43" s="457"/>
      <c r="AJ43" s="457"/>
      <c r="AK43" s="457"/>
      <c r="AL43" s="2"/>
      <c r="AM43" s="456" t="str">
        <f t="shared" si="2"/>
        <v/>
      </c>
      <c r="AN43" s="456"/>
      <c r="AO43" s="457"/>
      <c r="AP43" s="457"/>
      <c r="AQ43" s="457"/>
      <c r="AR43" s="457"/>
      <c r="AS43" s="457"/>
      <c r="AT43" s="457"/>
      <c r="AU43" s="457"/>
      <c r="AV43" s="457"/>
      <c r="AW43" s="457"/>
      <c r="AX43" s="457"/>
      <c r="AY43" s="457"/>
      <c r="AZ43" s="457"/>
      <c r="BA43" s="457"/>
      <c r="BB43" s="457"/>
      <c r="BC43" s="457"/>
      <c r="BD43" s="2"/>
      <c r="BE43" s="456" t="str">
        <f t="shared" si="3"/>
        <v/>
      </c>
      <c r="BF43" s="456"/>
      <c r="BG43" s="457"/>
      <c r="BH43" s="457"/>
      <c r="BI43" s="457"/>
      <c r="BJ43" s="457"/>
      <c r="BK43" s="457"/>
      <c r="BL43" s="457"/>
      <c r="BM43" s="457"/>
      <c r="BN43" s="457"/>
      <c r="BO43" s="457"/>
      <c r="BP43" s="457"/>
      <c r="BQ43" s="457"/>
      <c r="BR43" s="457"/>
      <c r="BS43" s="457"/>
      <c r="BT43" s="457"/>
      <c r="BU43" s="457"/>
      <c r="BV43" s="2"/>
      <c r="BW43" s="456">
        <f t="shared" si="4"/>
        <v>17</v>
      </c>
      <c r="BX43" s="456"/>
      <c r="BY43" s="457" t="str">
        <f>IF('各会計、関係団体の財政状況及び健全化判断比率'!B77="","",'各会計、関係団体の財政状況及び健全化判断比率'!B77)</f>
        <v>青森県後期高齢者医療広域連合（一般会計）</v>
      </c>
      <c r="BZ43" s="457"/>
      <c r="CA43" s="457"/>
      <c r="CB43" s="457"/>
      <c r="CC43" s="457"/>
      <c r="CD43" s="457"/>
      <c r="CE43" s="457"/>
      <c r="CF43" s="457"/>
      <c r="CG43" s="457"/>
      <c r="CH43" s="457"/>
      <c r="CI43" s="457"/>
      <c r="CJ43" s="457"/>
      <c r="CK43" s="457"/>
      <c r="CL43" s="457"/>
      <c r="CM43" s="457"/>
      <c r="CN43" s="2"/>
      <c r="CO43" s="456" t="str">
        <f t="shared" si="5"/>
        <v/>
      </c>
      <c r="CP43" s="456"/>
      <c r="CQ43" s="457" t="str">
        <f>IF('各会計、関係団体の財政状況及び健全化判断比率'!BS16="","",'各会計、関係団体の財政状況及び健全化判断比率'!BS16)</f>
        <v/>
      </c>
      <c r="CR43" s="457"/>
      <c r="CS43" s="457"/>
      <c r="CT43" s="457"/>
      <c r="CU43" s="457"/>
      <c r="CV43" s="457"/>
      <c r="CW43" s="457"/>
      <c r="CX43" s="457"/>
      <c r="CY43" s="457"/>
      <c r="CZ43" s="457"/>
      <c r="DA43" s="457"/>
      <c r="DB43" s="457"/>
      <c r="DC43" s="457"/>
      <c r="DD43" s="457"/>
      <c r="DE43" s="457"/>
      <c r="DG43" s="458" t="str">
        <f>IF('各会計、関係団体の財政状況及び健全化判断比率'!BR16="","",'各会計、関係団体の財政状況及び健全化判断比率'!BR16)</f>
        <v/>
      </c>
      <c r="DH43" s="458"/>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289</v>
      </c>
      <c r="E46" s="459" t="s">
        <v>290</v>
      </c>
      <c r="F46" s="459"/>
      <c r="G46" s="459"/>
      <c r="H46" s="459"/>
      <c r="I46" s="459"/>
      <c r="J46" s="459"/>
      <c r="K46" s="459"/>
      <c r="L46" s="459"/>
      <c r="M46" s="459"/>
      <c r="N46" s="459"/>
      <c r="O46" s="459"/>
      <c r="P46" s="459"/>
      <c r="Q46" s="459"/>
      <c r="R46" s="459"/>
      <c r="S46" s="459"/>
      <c r="T46" s="459"/>
      <c r="U46" s="459"/>
      <c r="V46" s="459"/>
      <c r="W46" s="459"/>
      <c r="X46" s="459"/>
      <c r="Y46" s="459"/>
      <c r="Z46" s="459"/>
      <c r="AA46" s="459"/>
      <c r="AB46" s="459"/>
      <c r="AC46" s="459"/>
      <c r="AD46" s="459"/>
      <c r="AE46" s="459"/>
      <c r="AF46" s="459"/>
      <c r="AG46" s="459"/>
      <c r="AH46" s="459"/>
      <c r="AI46" s="459"/>
      <c r="AJ46" s="459"/>
      <c r="AK46" s="459"/>
      <c r="AL46" s="459"/>
      <c r="AM46" s="459"/>
      <c r="AN46" s="459"/>
      <c r="AO46" s="459"/>
      <c r="AP46" s="459"/>
      <c r="AQ46" s="459"/>
      <c r="AR46" s="459"/>
      <c r="AS46" s="459"/>
      <c r="AT46" s="459"/>
      <c r="AU46" s="459"/>
      <c r="AV46" s="459"/>
      <c r="AW46" s="459"/>
      <c r="AX46" s="459"/>
      <c r="AY46" s="459"/>
      <c r="AZ46" s="459"/>
      <c r="BA46" s="459"/>
      <c r="BB46" s="459"/>
      <c r="BC46" s="459"/>
      <c r="BD46" s="459"/>
      <c r="BE46" s="459"/>
      <c r="BF46" s="459"/>
      <c r="BG46" s="459"/>
      <c r="BH46" s="459"/>
      <c r="BI46" s="459"/>
      <c r="BJ46" s="459"/>
      <c r="BK46" s="459"/>
      <c r="BL46" s="459"/>
      <c r="BM46" s="459"/>
      <c r="BN46" s="459"/>
      <c r="BO46" s="459"/>
      <c r="BP46" s="459"/>
      <c r="BQ46" s="459"/>
      <c r="BR46" s="459"/>
      <c r="BS46" s="459"/>
      <c r="BT46" s="459"/>
      <c r="BU46" s="459"/>
      <c r="BV46" s="459"/>
      <c r="BW46" s="459"/>
      <c r="BX46" s="459"/>
      <c r="BY46" s="459"/>
      <c r="BZ46" s="459"/>
      <c r="CA46" s="459"/>
      <c r="CB46" s="459"/>
      <c r="CC46" s="459"/>
      <c r="CD46" s="459"/>
      <c r="CE46" s="459"/>
      <c r="CF46" s="459"/>
      <c r="CG46" s="459"/>
      <c r="CH46" s="459"/>
      <c r="CI46" s="459"/>
      <c r="CJ46" s="459"/>
      <c r="CK46" s="459"/>
      <c r="CL46" s="459"/>
      <c r="CM46" s="459"/>
      <c r="CN46" s="459"/>
      <c r="CO46" s="459"/>
      <c r="CP46" s="459"/>
      <c r="CQ46" s="459"/>
      <c r="CR46" s="459"/>
      <c r="CS46" s="459"/>
      <c r="CT46" s="459"/>
      <c r="CU46" s="459"/>
      <c r="CV46" s="459"/>
      <c r="CW46" s="459"/>
      <c r="CX46" s="459"/>
      <c r="CY46" s="459"/>
      <c r="CZ46" s="459"/>
      <c r="DA46" s="459"/>
      <c r="DB46" s="459"/>
      <c r="DC46" s="459"/>
      <c r="DD46" s="459"/>
      <c r="DE46" s="459"/>
      <c r="DF46" s="459"/>
      <c r="DG46" s="459"/>
      <c r="DH46" s="459"/>
      <c r="DI46" s="459"/>
    </row>
    <row r="47" spans="1:113" x14ac:dyDescent="0.15">
      <c r="E47" s="459" t="s">
        <v>292</v>
      </c>
      <c r="F47" s="459"/>
      <c r="G47" s="459"/>
      <c r="H47" s="459"/>
      <c r="I47" s="459"/>
      <c r="J47" s="459"/>
      <c r="K47" s="459"/>
      <c r="L47" s="459"/>
      <c r="M47" s="459"/>
      <c r="N47" s="459"/>
      <c r="O47" s="459"/>
      <c r="P47" s="459"/>
      <c r="Q47" s="459"/>
      <c r="R47" s="459"/>
      <c r="S47" s="459"/>
      <c r="T47" s="459"/>
      <c r="U47" s="459"/>
      <c r="V47" s="459"/>
      <c r="W47" s="459"/>
      <c r="X47" s="459"/>
      <c r="Y47" s="459"/>
      <c r="Z47" s="459"/>
      <c r="AA47" s="459"/>
      <c r="AB47" s="459"/>
      <c r="AC47" s="459"/>
      <c r="AD47" s="459"/>
      <c r="AE47" s="459"/>
      <c r="AF47" s="459"/>
      <c r="AG47" s="459"/>
      <c r="AH47" s="459"/>
      <c r="AI47" s="459"/>
      <c r="AJ47" s="459"/>
      <c r="AK47" s="459"/>
      <c r="AL47" s="459"/>
      <c r="AM47" s="459"/>
      <c r="AN47" s="459"/>
      <c r="AO47" s="459"/>
      <c r="AP47" s="459"/>
      <c r="AQ47" s="459"/>
      <c r="AR47" s="459"/>
      <c r="AS47" s="459"/>
      <c r="AT47" s="459"/>
      <c r="AU47" s="459"/>
      <c r="AV47" s="459"/>
      <c r="AW47" s="459"/>
      <c r="AX47" s="459"/>
      <c r="AY47" s="459"/>
      <c r="AZ47" s="459"/>
      <c r="BA47" s="459"/>
      <c r="BB47" s="459"/>
      <c r="BC47" s="459"/>
      <c r="BD47" s="459"/>
      <c r="BE47" s="459"/>
      <c r="BF47" s="459"/>
      <c r="BG47" s="459"/>
      <c r="BH47" s="459"/>
      <c r="BI47" s="459"/>
      <c r="BJ47" s="459"/>
      <c r="BK47" s="459"/>
      <c r="BL47" s="459"/>
      <c r="BM47" s="459"/>
      <c r="BN47" s="459"/>
      <c r="BO47" s="459"/>
      <c r="BP47" s="459"/>
      <c r="BQ47" s="459"/>
      <c r="BR47" s="459"/>
      <c r="BS47" s="459"/>
      <c r="BT47" s="459"/>
      <c r="BU47" s="459"/>
      <c r="BV47" s="459"/>
      <c r="BW47" s="459"/>
      <c r="BX47" s="459"/>
      <c r="BY47" s="459"/>
      <c r="BZ47" s="459"/>
      <c r="CA47" s="459"/>
      <c r="CB47" s="459"/>
      <c r="CC47" s="459"/>
      <c r="CD47" s="459"/>
      <c r="CE47" s="459"/>
      <c r="CF47" s="459"/>
      <c r="CG47" s="459"/>
      <c r="CH47" s="459"/>
      <c r="CI47" s="459"/>
      <c r="CJ47" s="459"/>
      <c r="CK47" s="459"/>
      <c r="CL47" s="459"/>
      <c r="CM47" s="459"/>
      <c r="CN47" s="459"/>
      <c r="CO47" s="459"/>
      <c r="CP47" s="459"/>
      <c r="CQ47" s="459"/>
      <c r="CR47" s="459"/>
      <c r="CS47" s="459"/>
      <c r="CT47" s="459"/>
      <c r="CU47" s="459"/>
      <c r="CV47" s="459"/>
      <c r="CW47" s="459"/>
      <c r="CX47" s="459"/>
      <c r="CY47" s="459"/>
      <c r="CZ47" s="459"/>
      <c r="DA47" s="459"/>
      <c r="DB47" s="459"/>
      <c r="DC47" s="459"/>
      <c r="DD47" s="459"/>
      <c r="DE47" s="459"/>
      <c r="DF47" s="459"/>
      <c r="DG47" s="459"/>
      <c r="DH47" s="459"/>
      <c r="DI47" s="459"/>
    </row>
    <row r="48" spans="1:113" x14ac:dyDescent="0.15">
      <c r="E48" s="459" t="s">
        <v>294</v>
      </c>
      <c r="F48" s="459"/>
      <c r="G48" s="459"/>
      <c r="H48" s="459"/>
      <c r="I48" s="459"/>
      <c r="J48" s="459"/>
      <c r="K48" s="459"/>
      <c r="L48" s="459"/>
      <c r="M48" s="459"/>
      <c r="N48" s="459"/>
      <c r="O48" s="459"/>
      <c r="P48" s="459"/>
      <c r="Q48" s="459"/>
      <c r="R48" s="459"/>
      <c r="S48" s="459"/>
      <c r="T48" s="459"/>
      <c r="U48" s="459"/>
      <c r="V48" s="459"/>
      <c r="W48" s="459"/>
      <c r="X48" s="459"/>
      <c r="Y48" s="459"/>
      <c r="Z48" s="459"/>
      <c r="AA48" s="459"/>
      <c r="AB48" s="459"/>
      <c r="AC48" s="459"/>
      <c r="AD48" s="459"/>
      <c r="AE48" s="459"/>
      <c r="AF48" s="459"/>
      <c r="AG48" s="459"/>
      <c r="AH48" s="459"/>
      <c r="AI48" s="459"/>
      <c r="AJ48" s="459"/>
      <c r="AK48" s="459"/>
      <c r="AL48" s="459"/>
      <c r="AM48" s="459"/>
      <c r="AN48" s="459"/>
      <c r="AO48" s="459"/>
      <c r="AP48" s="459"/>
      <c r="AQ48" s="459"/>
      <c r="AR48" s="459"/>
      <c r="AS48" s="459"/>
      <c r="AT48" s="459"/>
      <c r="AU48" s="459"/>
      <c r="AV48" s="459"/>
      <c r="AW48" s="459"/>
      <c r="AX48" s="459"/>
      <c r="AY48" s="459"/>
      <c r="AZ48" s="459"/>
      <c r="BA48" s="459"/>
      <c r="BB48" s="459"/>
      <c r="BC48" s="459"/>
      <c r="BD48" s="459"/>
      <c r="BE48" s="459"/>
      <c r="BF48" s="459"/>
      <c r="BG48" s="459"/>
      <c r="BH48" s="459"/>
      <c r="BI48" s="459"/>
      <c r="BJ48" s="459"/>
      <c r="BK48" s="459"/>
      <c r="BL48" s="459"/>
      <c r="BM48" s="459"/>
      <c r="BN48" s="459"/>
      <c r="BO48" s="459"/>
      <c r="BP48" s="459"/>
      <c r="BQ48" s="459"/>
      <c r="BR48" s="459"/>
      <c r="BS48" s="459"/>
      <c r="BT48" s="459"/>
      <c r="BU48" s="459"/>
      <c r="BV48" s="459"/>
      <c r="BW48" s="459"/>
      <c r="BX48" s="459"/>
      <c r="BY48" s="459"/>
      <c r="BZ48" s="459"/>
      <c r="CA48" s="459"/>
      <c r="CB48" s="459"/>
      <c r="CC48" s="459"/>
      <c r="CD48" s="459"/>
      <c r="CE48" s="459"/>
      <c r="CF48" s="459"/>
      <c r="CG48" s="459"/>
      <c r="CH48" s="459"/>
      <c r="CI48" s="459"/>
      <c r="CJ48" s="459"/>
      <c r="CK48" s="459"/>
      <c r="CL48" s="459"/>
      <c r="CM48" s="459"/>
      <c r="CN48" s="459"/>
      <c r="CO48" s="459"/>
      <c r="CP48" s="459"/>
      <c r="CQ48" s="459"/>
      <c r="CR48" s="459"/>
      <c r="CS48" s="459"/>
      <c r="CT48" s="459"/>
      <c r="CU48" s="459"/>
      <c r="CV48" s="459"/>
      <c r="CW48" s="459"/>
      <c r="CX48" s="459"/>
      <c r="CY48" s="459"/>
      <c r="CZ48" s="459"/>
      <c r="DA48" s="459"/>
      <c r="DB48" s="459"/>
      <c r="DC48" s="459"/>
      <c r="DD48" s="459"/>
      <c r="DE48" s="459"/>
      <c r="DF48" s="459"/>
      <c r="DG48" s="459"/>
      <c r="DH48" s="459"/>
      <c r="DI48" s="459"/>
    </row>
    <row r="49" spans="5:113" x14ac:dyDescent="0.15">
      <c r="E49" s="459" t="s">
        <v>295</v>
      </c>
      <c r="F49" s="459"/>
      <c r="G49" s="459"/>
      <c r="H49" s="459"/>
      <c r="I49" s="459"/>
      <c r="J49" s="459"/>
      <c r="K49" s="459"/>
      <c r="L49" s="459"/>
      <c r="M49" s="459"/>
      <c r="N49" s="459"/>
      <c r="O49" s="459"/>
      <c r="P49" s="459"/>
      <c r="Q49" s="459"/>
      <c r="R49" s="459"/>
      <c r="S49" s="459"/>
      <c r="T49" s="459"/>
      <c r="U49" s="459"/>
      <c r="V49" s="459"/>
      <c r="W49" s="459"/>
      <c r="X49" s="459"/>
      <c r="Y49" s="459"/>
      <c r="Z49" s="459"/>
      <c r="AA49" s="459"/>
      <c r="AB49" s="459"/>
      <c r="AC49" s="459"/>
      <c r="AD49" s="459"/>
      <c r="AE49" s="459"/>
      <c r="AF49" s="459"/>
      <c r="AG49" s="459"/>
      <c r="AH49" s="459"/>
      <c r="AI49" s="459"/>
      <c r="AJ49" s="459"/>
      <c r="AK49" s="459"/>
      <c r="AL49" s="459"/>
      <c r="AM49" s="459"/>
      <c r="AN49" s="459"/>
      <c r="AO49" s="459"/>
      <c r="AP49" s="459"/>
      <c r="AQ49" s="459"/>
      <c r="AR49" s="459"/>
      <c r="AS49" s="459"/>
      <c r="AT49" s="459"/>
      <c r="AU49" s="459"/>
      <c r="AV49" s="459"/>
      <c r="AW49" s="459"/>
      <c r="AX49" s="459"/>
      <c r="AY49" s="459"/>
      <c r="AZ49" s="459"/>
      <c r="BA49" s="459"/>
      <c r="BB49" s="459"/>
      <c r="BC49" s="459"/>
      <c r="BD49" s="459"/>
      <c r="BE49" s="459"/>
      <c r="BF49" s="459"/>
      <c r="BG49" s="459"/>
      <c r="BH49" s="459"/>
      <c r="BI49" s="459"/>
      <c r="BJ49" s="459"/>
      <c r="BK49" s="459"/>
      <c r="BL49" s="459"/>
      <c r="BM49" s="459"/>
      <c r="BN49" s="459"/>
      <c r="BO49" s="459"/>
      <c r="BP49" s="459"/>
      <c r="BQ49" s="459"/>
      <c r="BR49" s="459"/>
      <c r="BS49" s="459"/>
      <c r="BT49" s="459"/>
      <c r="BU49" s="459"/>
      <c r="BV49" s="459"/>
      <c r="BW49" s="459"/>
      <c r="BX49" s="459"/>
      <c r="BY49" s="459"/>
      <c r="BZ49" s="459"/>
      <c r="CA49" s="459"/>
      <c r="CB49" s="459"/>
      <c r="CC49" s="459"/>
      <c r="CD49" s="459"/>
      <c r="CE49" s="459"/>
      <c r="CF49" s="459"/>
      <c r="CG49" s="459"/>
      <c r="CH49" s="459"/>
      <c r="CI49" s="459"/>
      <c r="CJ49" s="459"/>
      <c r="CK49" s="459"/>
      <c r="CL49" s="459"/>
      <c r="CM49" s="459"/>
      <c r="CN49" s="459"/>
      <c r="CO49" s="459"/>
      <c r="CP49" s="459"/>
      <c r="CQ49" s="459"/>
      <c r="CR49" s="459"/>
      <c r="CS49" s="459"/>
      <c r="CT49" s="459"/>
      <c r="CU49" s="459"/>
      <c r="CV49" s="459"/>
      <c r="CW49" s="459"/>
      <c r="CX49" s="459"/>
      <c r="CY49" s="459"/>
      <c r="CZ49" s="459"/>
      <c r="DA49" s="459"/>
      <c r="DB49" s="459"/>
      <c r="DC49" s="459"/>
      <c r="DD49" s="459"/>
      <c r="DE49" s="459"/>
      <c r="DF49" s="459"/>
      <c r="DG49" s="459"/>
      <c r="DH49" s="459"/>
      <c r="DI49" s="459"/>
    </row>
    <row r="50" spans="5:113" x14ac:dyDescent="0.15">
      <c r="E50" s="459" t="s">
        <v>194</v>
      </c>
      <c r="F50" s="459"/>
      <c r="G50" s="459"/>
      <c r="H50" s="459"/>
      <c r="I50" s="459"/>
      <c r="J50" s="459"/>
      <c r="K50" s="459"/>
      <c r="L50" s="459"/>
      <c r="M50" s="459"/>
      <c r="N50" s="459"/>
      <c r="O50" s="459"/>
      <c r="P50" s="459"/>
      <c r="Q50" s="459"/>
      <c r="R50" s="459"/>
      <c r="S50" s="459"/>
      <c r="T50" s="459"/>
      <c r="U50" s="459"/>
      <c r="V50" s="459"/>
      <c r="W50" s="459"/>
      <c r="X50" s="459"/>
      <c r="Y50" s="459"/>
      <c r="Z50" s="459"/>
      <c r="AA50" s="459"/>
      <c r="AB50" s="459"/>
      <c r="AC50" s="459"/>
      <c r="AD50" s="459"/>
      <c r="AE50" s="459"/>
      <c r="AF50" s="459"/>
      <c r="AG50" s="459"/>
      <c r="AH50" s="459"/>
      <c r="AI50" s="459"/>
      <c r="AJ50" s="459"/>
      <c r="AK50" s="459"/>
      <c r="AL50" s="459"/>
      <c r="AM50" s="459"/>
      <c r="AN50" s="459"/>
      <c r="AO50" s="459"/>
      <c r="AP50" s="459"/>
      <c r="AQ50" s="459"/>
      <c r="AR50" s="459"/>
      <c r="AS50" s="459"/>
      <c r="AT50" s="459"/>
      <c r="AU50" s="459"/>
      <c r="AV50" s="459"/>
      <c r="AW50" s="459"/>
      <c r="AX50" s="459"/>
      <c r="AY50" s="459"/>
      <c r="AZ50" s="459"/>
      <c r="BA50" s="459"/>
      <c r="BB50" s="459"/>
      <c r="BC50" s="459"/>
      <c r="BD50" s="459"/>
      <c r="BE50" s="459"/>
      <c r="BF50" s="459"/>
      <c r="BG50" s="459"/>
      <c r="BH50" s="459"/>
      <c r="BI50" s="459"/>
      <c r="BJ50" s="459"/>
      <c r="BK50" s="459"/>
      <c r="BL50" s="459"/>
      <c r="BM50" s="459"/>
      <c r="BN50" s="459"/>
      <c r="BO50" s="459"/>
      <c r="BP50" s="459"/>
      <c r="BQ50" s="459"/>
      <c r="BR50" s="459"/>
      <c r="BS50" s="459"/>
      <c r="BT50" s="459"/>
      <c r="BU50" s="459"/>
      <c r="BV50" s="459"/>
      <c r="BW50" s="459"/>
      <c r="BX50" s="459"/>
      <c r="BY50" s="459"/>
      <c r="BZ50" s="459"/>
      <c r="CA50" s="459"/>
      <c r="CB50" s="459"/>
      <c r="CC50" s="459"/>
      <c r="CD50" s="459"/>
      <c r="CE50" s="459"/>
      <c r="CF50" s="459"/>
      <c r="CG50" s="459"/>
      <c r="CH50" s="459"/>
      <c r="CI50" s="459"/>
      <c r="CJ50" s="459"/>
      <c r="CK50" s="459"/>
      <c r="CL50" s="459"/>
      <c r="CM50" s="459"/>
      <c r="CN50" s="459"/>
      <c r="CO50" s="459"/>
      <c r="CP50" s="459"/>
      <c r="CQ50" s="459"/>
      <c r="CR50" s="459"/>
      <c r="CS50" s="459"/>
      <c r="CT50" s="459"/>
      <c r="CU50" s="459"/>
      <c r="CV50" s="459"/>
      <c r="CW50" s="459"/>
      <c r="CX50" s="459"/>
      <c r="CY50" s="459"/>
      <c r="CZ50" s="459"/>
      <c r="DA50" s="459"/>
      <c r="DB50" s="459"/>
      <c r="DC50" s="459"/>
      <c r="DD50" s="459"/>
      <c r="DE50" s="459"/>
      <c r="DF50" s="459"/>
      <c r="DG50" s="459"/>
      <c r="DH50" s="459"/>
      <c r="DI50" s="459"/>
    </row>
    <row r="51" spans="5:113" x14ac:dyDescent="0.15">
      <c r="E51" s="459" t="s">
        <v>298</v>
      </c>
      <c r="F51" s="459"/>
      <c r="G51" s="459"/>
      <c r="H51" s="459"/>
      <c r="I51" s="459"/>
      <c r="J51" s="459"/>
      <c r="K51" s="459"/>
      <c r="L51" s="459"/>
      <c r="M51" s="459"/>
      <c r="N51" s="459"/>
      <c r="O51" s="459"/>
      <c r="P51" s="459"/>
      <c r="Q51" s="459"/>
      <c r="R51" s="459"/>
      <c r="S51" s="459"/>
      <c r="T51" s="459"/>
      <c r="U51" s="459"/>
      <c r="V51" s="459"/>
      <c r="W51" s="459"/>
      <c r="X51" s="459"/>
      <c r="Y51" s="459"/>
      <c r="Z51" s="459"/>
      <c r="AA51" s="459"/>
      <c r="AB51" s="459"/>
      <c r="AC51" s="459"/>
      <c r="AD51" s="459"/>
      <c r="AE51" s="459"/>
      <c r="AF51" s="459"/>
      <c r="AG51" s="459"/>
      <c r="AH51" s="459"/>
      <c r="AI51" s="459"/>
      <c r="AJ51" s="459"/>
      <c r="AK51" s="459"/>
      <c r="AL51" s="459"/>
      <c r="AM51" s="459"/>
      <c r="AN51" s="459"/>
      <c r="AO51" s="459"/>
      <c r="AP51" s="459"/>
      <c r="AQ51" s="459"/>
      <c r="AR51" s="459"/>
      <c r="AS51" s="459"/>
      <c r="AT51" s="459"/>
      <c r="AU51" s="459"/>
      <c r="AV51" s="459"/>
      <c r="AW51" s="459"/>
      <c r="AX51" s="459"/>
      <c r="AY51" s="459"/>
      <c r="AZ51" s="459"/>
      <c r="BA51" s="459"/>
      <c r="BB51" s="459"/>
      <c r="BC51" s="459"/>
      <c r="BD51" s="459"/>
      <c r="BE51" s="459"/>
      <c r="BF51" s="459"/>
      <c r="BG51" s="459"/>
      <c r="BH51" s="459"/>
      <c r="BI51" s="459"/>
      <c r="BJ51" s="459"/>
      <c r="BK51" s="459"/>
      <c r="BL51" s="459"/>
      <c r="BM51" s="459"/>
      <c r="BN51" s="459"/>
      <c r="BO51" s="459"/>
      <c r="BP51" s="459"/>
      <c r="BQ51" s="459"/>
      <c r="BR51" s="459"/>
      <c r="BS51" s="459"/>
      <c r="BT51" s="459"/>
      <c r="BU51" s="459"/>
      <c r="BV51" s="459"/>
      <c r="BW51" s="459"/>
      <c r="BX51" s="459"/>
      <c r="BY51" s="459"/>
      <c r="BZ51" s="459"/>
      <c r="CA51" s="459"/>
      <c r="CB51" s="459"/>
      <c r="CC51" s="459"/>
      <c r="CD51" s="459"/>
      <c r="CE51" s="459"/>
      <c r="CF51" s="459"/>
      <c r="CG51" s="459"/>
      <c r="CH51" s="459"/>
      <c r="CI51" s="459"/>
      <c r="CJ51" s="459"/>
      <c r="CK51" s="459"/>
      <c r="CL51" s="459"/>
      <c r="CM51" s="459"/>
      <c r="CN51" s="459"/>
      <c r="CO51" s="459"/>
      <c r="CP51" s="459"/>
      <c r="CQ51" s="459"/>
      <c r="CR51" s="459"/>
      <c r="CS51" s="459"/>
      <c r="CT51" s="459"/>
      <c r="CU51" s="459"/>
      <c r="CV51" s="459"/>
      <c r="CW51" s="459"/>
      <c r="CX51" s="459"/>
      <c r="CY51" s="459"/>
      <c r="CZ51" s="459"/>
      <c r="DA51" s="459"/>
      <c r="DB51" s="459"/>
      <c r="DC51" s="459"/>
      <c r="DD51" s="459"/>
      <c r="DE51" s="459"/>
      <c r="DF51" s="459"/>
      <c r="DG51" s="459"/>
      <c r="DH51" s="459"/>
      <c r="DI51" s="459"/>
    </row>
    <row r="52" spans="5:113" x14ac:dyDescent="0.15">
      <c r="E52" s="459" t="s">
        <v>300</v>
      </c>
      <c r="F52" s="459"/>
      <c r="G52" s="459"/>
      <c r="H52" s="459"/>
      <c r="I52" s="459"/>
      <c r="J52" s="459"/>
      <c r="K52" s="459"/>
      <c r="L52" s="459"/>
      <c r="M52" s="459"/>
      <c r="N52" s="459"/>
      <c r="O52" s="459"/>
      <c r="P52" s="459"/>
      <c r="Q52" s="459"/>
      <c r="R52" s="459"/>
      <c r="S52" s="459"/>
      <c r="T52" s="459"/>
      <c r="U52" s="459"/>
      <c r="V52" s="459"/>
      <c r="W52" s="459"/>
      <c r="X52" s="459"/>
      <c r="Y52" s="459"/>
      <c r="Z52" s="459"/>
      <c r="AA52" s="459"/>
      <c r="AB52" s="459"/>
      <c r="AC52" s="459"/>
      <c r="AD52" s="459"/>
      <c r="AE52" s="459"/>
      <c r="AF52" s="459"/>
      <c r="AG52" s="459"/>
      <c r="AH52" s="459"/>
      <c r="AI52" s="459"/>
      <c r="AJ52" s="459"/>
      <c r="AK52" s="459"/>
      <c r="AL52" s="459"/>
      <c r="AM52" s="459"/>
      <c r="AN52" s="459"/>
      <c r="AO52" s="459"/>
      <c r="AP52" s="459"/>
      <c r="AQ52" s="459"/>
      <c r="AR52" s="459"/>
      <c r="AS52" s="459"/>
      <c r="AT52" s="459"/>
      <c r="AU52" s="459"/>
      <c r="AV52" s="459"/>
      <c r="AW52" s="459"/>
      <c r="AX52" s="459"/>
      <c r="AY52" s="459"/>
      <c r="AZ52" s="459"/>
      <c r="BA52" s="459"/>
      <c r="BB52" s="459"/>
      <c r="BC52" s="459"/>
      <c r="BD52" s="459"/>
      <c r="BE52" s="459"/>
      <c r="BF52" s="459"/>
      <c r="BG52" s="459"/>
      <c r="BH52" s="459"/>
      <c r="BI52" s="459"/>
      <c r="BJ52" s="459"/>
      <c r="BK52" s="459"/>
      <c r="BL52" s="459"/>
      <c r="BM52" s="459"/>
      <c r="BN52" s="459"/>
      <c r="BO52" s="459"/>
      <c r="BP52" s="459"/>
      <c r="BQ52" s="459"/>
      <c r="BR52" s="459"/>
      <c r="BS52" s="459"/>
      <c r="BT52" s="459"/>
      <c r="BU52" s="459"/>
      <c r="BV52" s="459"/>
      <c r="BW52" s="459"/>
      <c r="BX52" s="459"/>
      <c r="BY52" s="459"/>
      <c r="BZ52" s="459"/>
      <c r="CA52" s="459"/>
      <c r="CB52" s="459"/>
      <c r="CC52" s="459"/>
      <c r="CD52" s="459"/>
      <c r="CE52" s="459"/>
      <c r="CF52" s="459"/>
      <c r="CG52" s="459"/>
      <c r="CH52" s="459"/>
      <c r="CI52" s="459"/>
      <c r="CJ52" s="459"/>
      <c r="CK52" s="459"/>
      <c r="CL52" s="459"/>
      <c r="CM52" s="459"/>
      <c r="CN52" s="459"/>
      <c r="CO52" s="459"/>
      <c r="CP52" s="459"/>
      <c r="CQ52" s="459"/>
      <c r="CR52" s="459"/>
      <c r="CS52" s="459"/>
      <c r="CT52" s="459"/>
      <c r="CU52" s="459"/>
      <c r="CV52" s="459"/>
      <c r="CW52" s="459"/>
      <c r="CX52" s="459"/>
      <c r="CY52" s="459"/>
      <c r="CZ52" s="459"/>
      <c r="DA52" s="459"/>
      <c r="DB52" s="459"/>
      <c r="DC52" s="459"/>
      <c r="DD52" s="459"/>
      <c r="DE52" s="459"/>
      <c r="DF52" s="459"/>
      <c r="DG52" s="459"/>
      <c r="DH52" s="459"/>
      <c r="DI52" s="459"/>
    </row>
    <row r="53" spans="5:113" x14ac:dyDescent="0.15">
      <c r="E53" s="459" t="s">
        <v>301</v>
      </c>
      <c r="F53" s="459"/>
      <c r="G53" s="459"/>
      <c r="H53" s="459"/>
      <c r="I53" s="459"/>
      <c r="J53" s="459"/>
      <c r="K53" s="459"/>
      <c r="L53" s="459"/>
      <c r="M53" s="459"/>
      <c r="N53" s="459"/>
      <c r="O53" s="459"/>
      <c r="P53" s="459"/>
      <c r="Q53" s="459"/>
      <c r="R53" s="459"/>
      <c r="S53" s="459"/>
      <c r="T53" s="459"/>
      <c r="U53" s="459"/>
      <c r="V53" s="459"/>
      <c r="W53" s="459"/>
      <c r="X53" s="459"/>
      <c r="Y53" s="459"/>
      <c r="Z53" s="459"/>
      <c r="AA53" s="459"/>
      <c r="AB53" s="459"/>
      <c r="AC53" s="459"/>
      <c r="AD53" s="459"/>
      <c r="AE53" s="459"/>
      <c r="AF53" s="459"/>
      <c r="AG53" s="459"/>
      <c r="AH53" s="459"/>
      <c r="AI53" s="459"/>
      <c r="AJ53" s="459"/>
      <c r="AK53" s="459"/>
      <c r="AL53" s="459"/>
      <c r="AM53" s="459"/>
      <c r="AN53" s="459"/>
      <c r="AO53" s="459"/>
      <c r="AP53" s="459"/>
      <c r="AQ53" s="459"/>
      <c r="AR53" s="459"/>
      <c r="AS53" s="459"/>
      <c r="AT53" s="459"/>
      <c r="AU53" s="459"/>
      <c r="AV53" s="459"/>
      <c r="AW53" s="459"/>
      <c r="AX53" s="459"/>
      <c r="AY53" s="459"/>
      <c r="AZ53" s="459"/>
      <c r="BA53" s="459"/>
      <c r="BB53" s="459"/>
      <c r="BC53" s="459"/>
      <c r="BD53" s="459"/>
      <c r="BE53" s="459"/>
      <c r="BF53" s="459"/>
      <c r="BG53" s="459"/>
      <c r="BH53" s="459"/>
      <c r="BI53" s="459"/>
      <c r="BJ53" s="459"/>
      <c r="BK53" s="459"/>
      <c r="BL53" s="459"/>
      <c r="BM53" s="459"/>
      <c r="BN53" s="459"/>
      <c r="BO53" s="459"/>
      <c r="BP53" s="459"/>
      <c r="BQ53" s="459"/>
      <c r="BR53" s="459"/>
      <c r="BS53" s="459"/>
      <c r="BT53" s="459"/>
      <c r="BU53" s="459"/>
      <c r="BV53" s="459"/>
      <c r="BW53" s="459"/>
      <c r="BX53" s="459"/>
      <c r="BY53" s="459"/>
      <c r="BZ53" s="459"/>
      <c r="CA53" s="459"/>
      <c r="CB53" s="459"/>
      <c r="CC53" s="459"/>
      <c r="CD53" s="459"/>
      <c r="CE53" s="459"/>
      <c r="CF53" s="459"/>
      <c r="CG53" s="459"/>
      <c r="CH53" s="459"/>
      <c r="CI53" s="459"/>
      <c r="CJ53" s="459"/>
      <c r="CK53" s="459"/>
      <c r="CL53" s="459"/>
      <c r="CM53" s="459"/>
      <c r="CN53" s="459"/>
      <c r="CO53" s="459"/>
      <c r="CP53" s="459"/>
      <c r="CQ53" s="459"/>
      <c r="CR53" s="459"/>
      <c r="CS53" s="459"/>
      <c r="CT53" s="459"/>
      <c r="CU53" s="459"/>
      <c r="CV53" s="459"/>
      <c r="CW53" s="459"/>
      <c r="CX53" s="459"/>
      <c r="CY53" s="459"/>
      <c r="CZ53" s="459"/>
      <c r="DA53" s="459"/>
      <c r="DB53" s="459"/>
      <c r="DC53" s="459"/>
      <c r="DD53" s="459"/>
      <c r="DE53" s="459"/>
      <c r="DF53" s="459"/>
      <c r="DG53" s="459"/>
      <c r="DH53" s="459"/>
      <c r="DI53" s="459"/>
    </row>
    <row r="54" spans="5:113" x14ac:dyDescent="0.15"/>
    <row r="55" spans="5:113" x14ac:dyDescent="0.15"/>
    <row r="56" spans="5:113" x14ac:dyDescent="0.15"/>
  </sheetData>
  <sheetProtection algorithmName="SHA-512" hashValue="tBWhPqWVaUYXtU+b2qg9l7/VDayGK0aoddm9rINmJuvhw15m/5fWwOzr3sDBZzIgncHdzNKINYUfsmdm/cMKtg==" saltValue="1AUavbxpsGeDHF1EbclvQQ=="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5"/>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50" t="s">
        <v>304</v>
      </c>
      <c r="DI1" s="551"/>
      <c r="DJ1" s="551"/>
      <c r="DK1" s="551"/>
      <c r="DL1" s="551"/>
      <c r="DM1" s="551"/>
      <c r="DN1" s="552"/>
      <c r="DO1" s="1"/>
      <c r="DP1" s="550" t="s">
        <v>305</v>
      </c>
      <c r="DQ1" s="551"/>
      <c r="DR1" s="551"/>
      <c r="DS1" s="551"/>
      <c r="DT1" s="551"/>
      <c r="DU1" s="551"/>
      <c r="DV1" s="551"/>
      <c r="DW1" s="551"/>
      <c r="DX1" s="551"/>
      <c r="DY1" s="551"/>
      <c r="DZ1" s="551"/>
      <c r="EA1" s="551"/>
      <c r="EB1" s="551"/>
      <c r="EC1" s="552"/>
      <c r="ED1" s="2"/>
      <c r="EE1" s="2"/>
      <c r="EF1" s="2"/>
      <c r="EG1" s="2"/>
      <c r="EH1" s="2"/>
      <c r="EI1" s="2"/>
      <c r="EJ1" s="2"/>
      <c r="EK1" s="2"/>
      <c r="EL1" s="2"/>
      <c r="EM1" s="2"/>
    </row>
    <row r="2" spans="2:143" ht="22.5" customHeight="1" x14ac:dyDescent="0.15">
      <c r="B2" s="40" t="s">
        <v>307</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338" t="s">
        <v>111</v>
      </c>
      <c r="C3" s="339"/>
      <c r="D3" s="339"/>
      <c r="E3" s="339"/>
      <c r="F3" s="339"/>
      <c r="G3" s="339"/>
      <c r="H3" s="339"/>
      <c r="I3" s="339"/>
      <c r="J3" s="339"/>
      <c r="K3" s="339"/>
      <c r="L3" s="339"/>
      <c r="M3" s="339"/>
      <c r="N3" s="339"/>
      <c r="O3" s="339"/>
      <c r="P3" s="339"/>
      <c r="Q3" s="339"/>
      <c r="R3" s="339"/>
      <c r="S3" s="339"/>
      <c r="T3" s="339"/>
      <c r="U3" s="339"/>
      <c r="V3" s="339"/>
      <c r="W3" s="339"/>
      <c r="X3" s="339"/>
      <c r="Y3" s="339"/>
      <c r="Z3" s="339"/>
      <c r="AA3" s="339"/>
      <c r="AB3" s="339"/>
      <c r="AC3" s="339"/>
      <c r="AD3" s="339"/>
      <c r="AE3" s="339"/>
      <c r="AF3" s="339"/>
      <c r="AG3" s="339"/>
      <c r="AH3" s="339"/>
      <c r="AI3" s="339"/>
      <c r="AJ3" s="339"/>
      <c r="AK3" s="339"/>
      <c r="AL3" s="339"/>
      <c r="AM3" s="339"/>
      <c r="AN3" s="339"/>
      <c r="AO3" s="339"/>
      <c r="AP3" s="338" t="s">
        <v>308</v>
      </c>
      <c r="AQ3" s="339"/>
      <c r="AR3" s="339"/>
      <c r="AS3" s="339"/>
      <c r="AT3" s="339"/>
      <c r="AU3" s="339"/>
      <c r="AV3" s="339"/>
      <c r="AW3" s="339"/>
      <c r="AX3" s="339"/>
      <c r="AY3" s="339"/>
      <c r="AZ3" s="339"/>
      <c r="BA3" s="339"/>
      <c r="BB3" s="339"/>
      <c r="BC3" s="339"/>
      <c r="BD3" s="339"/>
      <c r="BE3" s="339"/>
      <c r="BF3" s="339"/>
      <c r="BG3" s="339"/>
      <c r="BH3" s="339"/>
      <c r="BI3" s="339"/>
      <c r="BJ3" s="339"/>
      <c r="BK3" s="339"/>
      <c r="BL3" s="339"/>
      <c r="BM3" s="339"/>
      <c r="BN3" s="339"/>
      <c r="BO3" s="339"/>
      <c r="BP3" s="339"/>
      <c r="BQ3" s="339"/>
      <c r="BR3" s="339"/>
      <c r="BS3" s="339"/>
      <c r="BT3" s="339"/>
      <c r="BU3" s="339"/>
      <c r="BV3" s="339"/>
      <c r="BW3" s="339"/>
      <c r="BX3" s="339"/>
      <c r="BY3" s="339"/>
      <c r="BZ3" s="339"/>
      <c r="CA3" s="339"/>
      <c r="CB3" s="381"/>
      <c r="CD3" s="338" t="s">
        <v>309</v>
      </c>
      <c r="CE3" s="339"/>
      <c r="CF3" s="339"/>
      <c r="CG3" s="339"/>
      <c r="CH3" s="339"/>
      <c r="CI3" s="339"/>
      <c r="CJ3" s="339"/>
      <c r="CK3" s="339"/>
      <c r="CL3" s="339"/>
      <c r="CM3" s="339"/>
      <c r="CN3" s="339"/>
      <c r="CO3" s="339"/>
      <c r="CP3" s="339"/>
      <c r="CQ3" s="339"/>
      <c r="CR3" s="339"/>
      <c r="CS3" s="339"/>
      <c r="CT3" s="339"/>
      <c r="CU3" s="339"/>
      <c r="CV3" s="339"/>
      <c r="CW3" s="339"/>
      <c r="CX3" s="339"/>
      <c r="CY3" s="339"/>
      <c r="CZ3" s="339"/>
      <c r="DA3" s="339"/>
      <c r="DB3" s="339"/>
      <c r="DC3" s="339"/>
      <c r="DD3" s="339"/>
      <c r="DE3" s="339"/>
      <c r="DF3" s="339"/>
      <c r="DG3" s="339"/>
      <c r="DH3" s="339"/>
      <c r="DI3" s="339"/>
      <c r="DJ3" s="339"/>
      <c r="DK3" s="339"/>
      <c r="DL3" s="339"/>
      <c r="DM3" s="339"/>
      <c r="DN3" s="339"/>
      <c r="DO3" s="339"/>
      <c r="DP3" s="339"/>
      <c r="DQ3" s="339"/>
      <c r="DR3" s="339"/>
      <c r="DS3" s="339"/>
      <c r="DT3" s="339"/>
      <c r="DU3" s="339"/>
      <c r="DV3" s="339"/>
      <c r="DW3" s="339"/>
      <c r="DX3" s="339"/>
      <c r="DY3" s="339"/>
      <c r="DZ3" s="339"/>
      <c r="EA3" s="339"/>
      <c r="EB3" s="339"/>
      <c r="EC3" s="381"/>
    </row>
    <row r="4" spans="2:143" ht="11.25" customHeight="1" x14ac:dyDescent="0.15">
      <c r="B4" s="338" t="s">
        <v>8</v>
      </c>
      <c r="C4" s="339"/>
      <c r="D4" s="339"/>
      <c r="E4" s="339"/>
      <c r="F4" s="339"/>
      <c r="G4" s="339"/>
      <c r="H4" s="339"/>
      <c r="I4" s="339"/>
      <c r="J4" s="339"/>
      <c r="K4" s="339"/>
      <c r="L4" s="339"/>
      <c r="M4" s="339"/>
      <c r="N4" s="339"/>
      <c r="O4" s="339"/>
      <c r="P4" s="339"/>
      <c r="Q4" s="381"/>
      <c r="R4" s="338" t="s">
        <v>312</v>
      </c>
      <c r="S4" s="339"/>
      <c r="T4" s="339"/>
      <c r="U4" s="339"/>
      <c r="V4" s="339"/>
      <c r="W4" s="339"/>
      <c r="X4" s="339"/>
      <c r="Y4" s="381"/>
      <c r="Z4" s="338" t="s">
        <v>315</v>
      </c>
      <c r="AA4" s="339"/>
      <c r="AB4" s="339"/>
      <c r="AC4" s="381"/>
      <c r="AD4" s="338" t="s">
        <v>228</v>
      </c>
      <c r="AE4" s="339"/>
      <c r="AF4" s="339"/>
      <c r="AG4" s="339"/>
      <c r="AH4" s="339"/>
      <c r="AI4" s="339"/>
      <c r="AJ4" s="339"/>
      <c r="AK4" s="381"/>
      <c r="AL4" s="338" t="s">
        <v>315</v>
      </c>
      <c r="AM4" s="339"/>
      <c r="AN4" s="339"/>
      <c r="AO4" s="381"/>
      <c r="AP4" s="553" t="s">
        <v>318</v>
      </c>
      <c r="AQ4" s="553"/>
      <c r="AR4" s="553"/>
      <c r="AS4" s="553"/>
      <c r="AT4" s="553"/>
      <c r="AU4" s="553"/>
      <c r="AV4" s="553"/>
      <c r="AW4" s="553"/>
      <c r="AX4" s="553"/>
      <c r="AY4" s="553"/>
      <c r="AZ4" s="553"/>
      <c r="BA4" s="553"/>
      <c r="BB4" s="553"/>
      <c r="BC4" s="553"/>
      <c r="BD4" s="553"/>
      <c r="BE4" s="553"/>
      <c r="BF4" s="553"/>
      <c r="BG4" s="553" t="s">
        <v>291</v>
      </c>
      <c r="BH4" s="553"/>
      <c r="BI4" s="553"/>
      <c r="BJ4" s="553"/>
      <c r="BK4" s="553"/>
      <c r="BL4" s="553"/>
      <c r="BM4" s="553"/>
      <c r="BN4" s="553"/>
      <c r="BO4" s="553" t="s">
        <v>315</v>
      </c>
      <c r="BP4" s="553"/>
      <c r="BQ4" s="553"/>
      <c r="BR4" s="553"/>
      <c r="BS4" s="553" t="s">
        <v>319</v>
      </c>
      <c r="BT4" s="553"/>
      <c r="BU4" s="553"/>
      <c r="BV4" s="553"/>
      <c r="BW4" s="553"/>
      <c r="BX4" s="553"/>
      <c r="BY4" s="553"/>
      <c r="BZ4" s="553"/>
      <c r="CA4" s="553"/>
      <c r="CB4" s="553"/>
      <c r="CD4" s="338" t="s">
        <v>320</v>
      </c>
      <c r="CE4" s="339"/>
      <c r="CF4" s="339"/>
      <c r="CG4" s="339"/>
      <c r="CH4" s="339"/>
      <c r="CI4" s="339"/>
      <c r="CJ4" s="339"/>
      <c r="CK4" s="339"/>
      <c r="CL4" s="339"/>
      <c r="CM4" s="339"/>
      <c r="CN4" s="339"/>
      <c r="CO4" s="339"/>
      <c r="CP4" s="339"/>
      <c r="CQ4" s="339"/>
      <c r="CR4" s="339"/>
      <c r="CS4" s="339"/>
      <c r="CT4" s="339"/>
      <c r="CU4" s="339"/>
      <c r="CV4" s="339"/>
      <c r="CW4" s="339"/>
      <c r="CX4" s="339"/>
      <c r="CY4" s="339"/>
      <c r="CZ4" s="339"/>
      <c r="DA4" s="339"/>
      <c r="DB4" s="339"/>
      <c r="DC4" s="339"/>
      <c r="DD4" s="339"/>
      <c r="DE4" s="339"/>
      <c r="DF4" s="339"/>
      <c r="DG4" s="339"/>
      <c r="DH4" s="339"/>
      <c r="DI4" s="339"/>
      <c r="DJ4" s="339"/>
      <c r="DK4" s="339"/>
      <c r="DL4" s="339"/>
      <c r="DM4" s="339"/>
      <c r="DN4" s="339"/>
      <c r="DO4" s="339"/>
      <c r="DP4" s="339"/>
      <c r="DQ4" s="339"/>
      <c r="DR4" s="339"/>
      <c r="DS4" s="339"/>
      <c r="DT4" s="339"/>
      <c r="DU4" s="339"/>
      <c r="DV4" s="339"/>
      <c r="DW4" s="339"/>
      <c r="DX4" s="339"/>
      <c r="DY4" s="339"/>
      <c r="DZ4" s="339"/>
      <c r="EA4" s="339"/>
      <c r="EB4" s="339"/>
      <c r="EC4" s="381"/>
    </row>
    <row r="5" spans="2:143" ht="11.25" customHeight="1" x14ac:dyDescent="0.15">
      <c r="B5" s="554" t="s">
        <v>314</v>
      </c>
      <c r="C5" s="555"/>
      <c r="D5" s="555"/>
      <c r="E5" s="555"/>
      <c r="F5" s="555"/>
      <c r="G5" s="555"/>
      <c r="H5" s="555"/>
      <c r="I5" s="555"/>
      <c r="J5" s="555"/>
      <c r="K5" s="555"/>
      <c r="L5" s="555"/>
      <c r="M5" s="555"/>
      <c r="N5" s="555"/>
      <c r="O5" s="555"/>
      <c r="P5" s="555"/>
      <c r="Q5" s="556"/>
      <c r="R5" s="557">
        <v>990560</v>
      </c>
      <c r="S5" s="558"/>
      <c r="T5" s="558"/>
      <c r="U5" s="558"/>
      <c r="V5" s="558"/>
      <c r="W5" s="558"/>
      <c r="X5" s="558"/>
      <c r="Y5" s="559"/>
      <c r="Z5" s="560">
        <v>12.7</v>
      </c>
      <c r="AA5" s="560"/>
      <c r="AB5" s="560"/>
      <c r="AC5" s="560"/>
      <c r="AD5" s="561">
        <v>990560</v>
      </c>
      <c r="AE5" s="561"/>
      <c r="AF5" s="561"/>
      <c r="AG5" s="561"/>
      <c r="AH5" s="561"/>
      <c r="AI5" s="561"/>
      <c r="AJ5" s="561"/>
      <c r="AK5" s="561"/>
      <c r="AL5" s="562">
        <v>22.9</v>
      </c>
      <c r="AM5" s="563"/>
      <c r="AN5" s="563"/>
      <c r="AO5" s="564"/>
      <c r="AP5" s="554" t="s">
        <v>322</v>
      </c>
      <c r="AQ5" s="555"/>
      <c r="AR5" s="555"/>
      <c r="AS5" s="555"/>
      <c r="AT5" s="555"/>
      <c r="AU5" s="555"/>
      <c r="AV5" s="555"/>
      <c r="AW5" s="555"/>
      <c r="AX5" s="555"/>
      <c r="AY5" s="555"/>
      <c r="AZ5" s="555"/>
      <c r="BA5" s="555"/>
      <c r="BB5" s="555"/>
      <c r="BC5" s="555"/>
      <c r="BD5" s="555"/>
      <c r="BE5" s="555"/>
      <c r="BF5" s="556"/>
      <c r="BG5" s="565">
        <v>989479</v>
      </c>
      <c r="BH5" s="344"/>
      <c r="BI5" s="344"/>
      <c r="BJ5" s="344"/>
      <c r="BK5" s="344"/>
      <c r="BL5" s="344"/>
      <c r="BM5" s="344"/>
      <c r="BN5" s="566"/>
      <c r="BO5" s="567">
        <v>99.9</v>
      </c>
      <c r="BP5" s="567"/>
      <c r="BQ5" s="567"/>
      <c r="BR5" s="567"/>
      <c r="BS5" s="568" t="s">
        <v>197</v>
      </c>
      <c r="BT5" s="568"/>
      <c r="BU5" s="568"/>
      <c r="BV5" s="568"/>
      <c r="BW5" s="568"/>
      <c r="BX5" s="568"/>
      <c r="BY5" s="568"/>
      <c r="BZ5" s="568"/>
      <c r="CA5" s="568"/>
      <c r="CB5" s="569"/>
      <c r="CD5" s="338" t="s">
        <v>318</v>
      </c>
      <c r="CE5" s="339"/>
      <c r="CF5" s="339"/>
      <c r="CG5" s="339"/>
      <c r="CH5" s="339"/>
      <c r="CI5" s="339"/>
      <c r="CJ5" s="339"/>
      <c r="CK5" s="339"/>
      <c r="CL5" s="339"/>
      <c r="CM5" s="339"/>
      <c r="CN5" s="339"/>
      <c r="CO5" s="339"/>
      <c r="CP5" s="339"/>
      <c r="CQ5" s="381"/>
      <c r="CR5" s="338" t="s">
        <v>325</v>
      </c>
      <c r="CS5" s="339"/>
      <c r="CT5" s="339"/>
      <c r="CU5" s="339"/>
      <c r="CV5" s="339"/>
      <c r="CW5" s="339"/>
      <c r="CX5" s="339"/>
      <c r="CY5" s="381"/>
      <c r="CZ5" s="338" t="s">
        <v>315</v>
      </c>
      <c r="DA5" s="339"/>
      <c r="DB5" s="339"/>
      <c r="DC5" s="381"/>
      <c r="DD5" s="338" t="s">
        <v>326</v>
      </c>
      <c r="DE5" s="339"/>
      <c r="DF5" s="339"/>
      <c r="DG5" s="339"/>
      <c r="DH5" s="339"/>
      <c r="DI5" s="339"/>
      <c r="DJ5" s="339"/>
      <c r="DK5" s="339"/>
      <c r="DL5" s="339"/>
      <c r="DM5" s="339"/>
      <c r="DN5" s="339"/>
      <c r="DO5" s="339"/>
      <c r="DP5" s="381"/>
      <c r="DQ5" s="338" t="s">
        <v>328</v>
      </c>
      <c r="DR5" s="339"/>
      <c r="DS5" s="339"/>
      <c r="DT5" s="339"/>
      <c r="DU5" s="339"/>
      <c r="DV5" s="339"/>
      <c r="DW5" s="339"/>
      <c r="DX5" s="339"/>
      <c r="DY5" s="339"/>
      <c r="DZ5" s="339"/>
      <c r="EA5" s="339"/>
      <c r="EB5" s="339"/>
      <c r="EC5" s="381"/>
    </row>
    <row r="6" spans="2:143" ht="11.25" customHeight="1" x14ac:dyDescent="0.15">
      <c r="B6" s="570" t="s">
        <v>329</v>
      </c>
      <c r="C6" s="459"/>
      <c r="D6" s="459"/>
      <c r="E6" s="459"/>
      <c r="F6" s="459"/>
      <c r="G6" s="459"/>
      <c r="H6" s="459"/>
      <c r="I6" s="459"/>
      <c r="J6" s="459"/>
      <c r="K6" s="459"/>
      <c r="L6" s="459"/>
      <c r="M6" s="459"/>
      <c r="N6" s="459"/>
      <c r="O6" s="459"/>
      <c r="P6" s="459"/>
      <c r="Q6" s="571"/>
      <c r="R6" s="565">
        <v>61930</v>
      </c>
      <c r="S6" s="344"/>
      <c r="T6" s="344"/>
      <c r="U6" s="344"/>
      <c r="V6" s="344"/>
      <c r="W6" s="344"/>
      <c r="X6" s="344"/>
      <c r="Y6" s="566"/>
      <c r="Z6" s="567">
        <v>0.8</v>
      </c>
      <c r="AA6" s="567"/>
      <c r="AB6" s="567"/>
      <c r="AC6" s="567"/>
      <c r="AD6" s="568">
        <v>61930</v>
      </c>
      <c r="AE6" s="568"/>
      <c r="AF6" s="568"/>
      <c r="AG6" s="568"/>
      <c r="AH6" s="568"/>
      <c r="AI6" s="568"/>
      <c r="AJ6" s="568"/>
      <c r="AK6" s="568"/>
      <c r="AL6" s="572">
        <v>1.4</v>
      </c>
      <c r="AM6" s="350"/>
      <c r="AN6" s="350"/>
      <c r="AO6" s="573"/>
      <c r="AP6" s="570" t="s">
        <v>103</v>
      </c>
      <c r="AQ6" s="459"/>
      <c r="AR6" s="459"/>
      <c r="AS6" s="459"/>
      <c r="AT6" s="459"/>
      <c r="AU6" s="459"/>
      <c r="AV6" s="459"/>
      <c r="AW6" s="459"/>
      <c r="AX6" s="459"/>
      <c r="AY6" s="459"/>
      <c r="AZ6" s="459"/>
      <c r="BA6" s="459"/>
      <c r="BB6" s="459"/>
      <c r="BC6" s="459"/>
      <c r="BD6" s="459"/>
      <c r="BE6" s="459"/>
      <c r="BF6" s="571"/>
      <c r="BG6" s="565">
        <v>989479</v>
      </c>
      <c r="BH6" s="344"/>
      <c r="BI6" s="344"/>
      <c r="BJ6" s="344"/>
      <c r="BK6" s="344"/>
      <c r="BL6" s="344"/>
      <c r="BM6" s="344"/>
      <c r="BN6" s="566"/>
      <c r="BO6" s="567">
        <v>99.9</v>
      </c>
      <c r="BP6" s="567"/>
      <c r="BQ6" s="567"/>
      <c r="BR6" s="567"/>
      <c r="BS6" s="568" t="s">
        <v>197</v>
      </c>
      <c r="BT6" s="568"/>
      <c r="BU6" s="568"/>
      <c r="BV6" s="568"/>
      <c r="BW6" s="568"/>
      <c r="BX6" s="568"/>
      <c r="BY6" s="568"/>
      <c r="BZ6" s="568"/>
      <c r="CA6" s="568"/>
      <c r="CB6" s="569"/>
      <c r="CD6" s="554" t="s">
        <v>330</v>
      </c>
      <c r="CE6" s="555"/>
      <c r="CF6" s="555"/>
      <c r="CG6" s="555"/>
      <c r="CH6" s="555"/>
      <c r="CI6" s="555"/>
      <c r="CJ6" s="555"/>
      <c r="CK6" s="555"/>
      <c r="CL6" s="555"/>
      <c r="CM6" s="555"/>
      <c r="CN6" s="555"/>
      <c r="CO6" s="555"/>
      <c r="CP6" s="555"/>
      <c r="CQ6" s="556"/>
      <c r="CR6" s="565">
        <v>79208</v>
      </c>
      <c r="CS6" s="344"/>
      <c r="CT6" s="344"/>
      <c r="CU6" s="344"/>
      <c r="CV6" s="344"/>
      <c r="CW6" s="344"/>
      <c r="CX6" s="344"/>
      <c r="CY6" s="566"/>
      <c r="CZ6" s="562">
        <v>1.1000000000000001</v>
      </c>
      <c r="DA6" s="563"/>
      <c r="DB6" s="563"/>
      <c r="DC6" s="574"/>
      <c r="DD6" s="575" t="s">
        <v>197</v>
      </c>
      <c r="DE6" s="344"/>
      <c r="DF6" s="344"/>
      <c r="DG6" s="344"/>
      <c r="DH6" s="344"/>
      <c r="DI6" s="344"/>
      <c r="DJ6" s="344"/>
      <c r="DK6" s="344"/>
      <c r="DL6" s="344"/>
      <c r="DM6" s="344"/>
      <c r="DN6" s="344"/>
      <c r="DO6" s="344"/>
      <c r="DP6" s="566"/>
      <c r="DQ6" s="575">
        <v>79208</v>
      </c>
      <c r="DR6" s="344"/>
      <c r="DS6" s="344"/>
      <c r="DT6" s="344"/>
      <c r="DU6" s="344"/>
      <c r="DV6" s="344"/>
      <c r="DW6" s="344"/>
      <c r="DX6" s="344"/>
      <c r="DY6" s="344"/>
      <c r="DZ6" s="344"/>
      <c r="EA6" s="344"/>
      <c r="EB6" s="344"/>
      <c r="EC6" s="576"/>
    </row>
    <row r="7" spans="2:143" ht="11.25" customHeight="1" x14ac:dyDescent="0.15">
      <c r="B7" s="570" t="s">
        <v>43</v>
      </c>
      <c r="C7" s="459"/>
      <c r="D7" s="459"/>
      <c r="E7" s="459"/>
      <c r="F7" s="459"/>
      <c r="G7" s="459"/>
      <c r="H7" s="459"/>
      <c r="I7" s="459"/>
      <c r="J7" s="459"/>
      <c r="K7" s="459"/>
      <c r="L7" s="459"/>
      <c r="M7" s="459"/>
      <c r="N7" s="459"/>
      <c r="O7" s="459"/>
      <c r="P7" s="459"/>
      <c r="Q7" s="571"/>
      <c r="R7" s="565">
        <v>423</v>
      </c>
      <c r="S7" s="344"/>
      <c r="T7" s="344"/>
      <c r="U7" s="344"/>
      <c r="V7" s="344"/>
      <c r="W7" s="344"/>
      <c r="X7" s="344"/>
      <c r="Y7" s="566"/>
      <c r="Z7" s="567">
        <v>0</v>
      </c>
      <c r="AA7" s="567"/>
      <c r="AB7" s="567"/>
      <c r="AC7" s="567"/>
      <c r="AD7" s="568">
        <v>423</v>
      </c>
      <c r="AE7" s="568"/>
      <c r="AF7" s="568"/>
      <c r="AG7" s="568"/>
      <c r="AH7" s="568"/>
      <c r="AI7" s="568"/>
      <c r="AJ7" s="568"/>
      <c r="AK7" s="568"/>
      <c r="AL7" s="572">
        <v>0</v>
      </c>
      <c r="AM7" s="350"/>
      <c r="AN7" s="350"/>
      <c r="AO7" s="573"/>
      <c r="AP7" s="570" t="s">
        <v>331</v>
      </c>
      <c r="AQ7" s="459"/>
      <c r="AR7" s="459"/>
      <c r="AS7" s="459"/>
      <c r="AT7" s="459"/>
      <c r="AU7" s="459"/>
      <c r="AV7" s="459"/>
      <c r="AW7" s="459"/>
      <c r="AX7" s="459"/>
      <c r="AY7" s="459"/>
      <c r="AZ7" s="459"/>
      <c r="BA7" s="459"/>
      <c r="BB7" s="459"/>
      <c r="BC7" s="459"/>
      <c r="BD7" s="459"/>
      <c r="BE7" s="459"/>
      <c r="BF7" s="571"/>
      <c r="BG7" s="565">
        <v>350793</v>
      </c>
      <c r="BH7" s="344"/>
      <c r="BI7" s="344"/>
      <c r="BJ7" s="344"/>
      <c r="BK7" s="344"/>
      <c r="BL7" s="344"/>
      <c r="BM7" s="344"/>
      <c r="BN7" s="566"/>
      <c r="BO7" s="567">
        <v>35.4</v>
      </c>
      <c r="BP7" s="567"/>
      <c r="BQ7" s="567"/>
      <c r="BR7" s="567"/>
      <c r="BS7" s="568" t="s">
        <v>197</v>
      </c>
      <c r="BT7" s="568"/>
      <c r="BU7" s="568"/>
      <c r="BV7" s="568"/>
      <c r="BW7" s="568"/>
      <c r="BX7" s="568"/>
      <c r="BY7" s="568"/>
      <c r="BZ7" s="568"/>
      <c r="CA7" s="568"/>
      <c r="CB7" s="569"/>
      <c r="CD7" s="570" t="s">
        <v>333</v>
      </c>
      <c r="CE7" s="459"/>
      <c r="CF7" s="459"/>
      <c r="CG7" s="459"/>
      <c r="CH7" s="459"/>
      <c r="CI7" s="459"/>
      <c r="CJ7" s="459"/>
      <c r="CK7" s="459"/>
      <c r="CL7" s="459"/>
      <c r="CM7" s="459"/>
      <c r="CN7" s="459"/>
      <c r="CO7" s="459"/>
      <c r="CP7" s="459"/>
      <c r="CQ7" s="571"/>
      <c r="CR7" s="565">
        <v>1016401</v>
      </c>
      <c r="CS7" s="344"/>
      <c r="CT7" s="344"/>
      <c r="CU7" s="344"/>
      <c r="CV7" s="344"/>
      <c r="CW7" s="344"/>
      <c r="CX7" s="344"/>
      <c r="CY7" s="566"/>
      <c r="CZ7" s="567">
        <v>14</v>
      </c>
      <c r="DA7" s="567"/>
      <c r="DB7" s="567"/>
      <c r="DC7" s="567"/>
      <c r="DD7" s="575">
        <v>80078</v>
      </c>
      <c r="DE7" s="344"/>
      <c r="DF7" s="344"/>
      <c r="DG7" s="344"/>
      <c r="DH7" s="344"/>
      <c r="DI7" s="344"/>
      <c r="DJ7" s="344"/>
      <c r="DK7" s="344"/>
      <c r="DL7" s="344"/>
      <c r="DM7" s="344"/>
      <c r="DN7" s="344"/>
      <c r="DO7" s="344"/>
      <c r="DP7" s="566"/>
      <c r="DQ7" s="575">
        <v>782157</v>
      </c>
      <c r="DR7" s="344"/>
      <c r="DS7" s="344"/>
      <c r="DT7" s="344"/>
      <c r="DU7" s="344"/>
      <c r="DV7" s="344"/>
      <c r="DW7" s="344"/>
      <c r="DX7" s="344"/>
      <c r="DY7" s="344"/>
      <c r="DZ7" s="344"/>
      <c r="EA7" s="344"/>
      <c r="EB7" s="344"/>
      <c r="EC7" s="576"/>
    </row>
    <row r="8" spans="2:143" ht="11.25" customHeight="1" x14ac:dyDescent="0.15">
      <c r="B8" s="570" t="s">
        <v>334</v>
      </c>
      <c r="C8" s="459"/>
      <c r="D8" s="459"/>
      <c r="E8" s="459"/>
      <c r="F8" s="459"/>
      <c r="G8" s="459"/>
      <c r="H8" s="459"/>
      <c r="I8" s="459"/>
      <c r="J8" s="459"/>
      <c r="K8" s="459"/>
      <c r="L8" s="459"/>
      <c r="M8" s="459"/>
      <c r="N8" s="459"/>
      <c r="O8" s="459"/>
      <c r="P8" s="459"/>
      <c r="Q8" s="571"/>
      <c r="R8" s="565">
        <v>3777</v>
      </c>
      <c r="S8" s="344"/>
      <c r="T8" s="344"/>
      <c r="U8" s="344"/>
      <c r="V8" s="344"/>
      <c r="W8" s="344"/>
      <c r="X8" s="344"/>
      <c r="Y8" s="566"/>
      <c r="Z8" s="567">
        <v>0</v>
      </c>
      <c r="AA8" s="567"/>
      <c r="AB8" s="567"/>
      <c r="AC8" s="567"/>
      <c r="AD8" s="568">
        <v>3777</v>
      </c>
      <c r="AE8" s="568"/>
      <c r="AF8" s="568"/>
      <c r="AG8" s="568"/>
      <c r="AH8" s="568"/>
      <c r="AI8" s="568"/>
      <c r="AJ8" s="568"/>
      <c r="AK8" s="568"/>
      <c r="AL8" s="572">
        <v>0.1</v>
      </c>
      <c r="AM8" s="350"/>
      <c r="AN8" s="350"/>
      <c r="AO8" s="573"/>
      <c r="AP8" s="570" t="s">
        <v>120</v>
      </c>
      <c r="AQ8" s="459"/>
      <c r="AR8" s="459"/>
      <c r="AS8" s="459"/>
      <c r="AT8" s="459"/>
      <c r="AU8" s="459"/>
      <c r="AV8" s="459"/>
      <c r="AW8" s="459"/>
      <c r="AX8" s="459"/>
      <c r="AY8" s="459"/>
      <c r="AZ8" s="459"/>
      <c r="BA8" s="459"/>
      <c r="BB8" s="459"/>
      <c r="BC8" s="459"/>
      <c r="BD8" s="459"/>
      <c r="BE8" s="459"/>
      <c r="BF8" s="571"/>
      <c r="BG8" s="565">
        <v>15438</v>
      </c>
      <c r="BH8" s="344"/>
      <c r="BI8" s="344"/>
      <c r="BJ8" s="344"/>
      <c r="BK8" s="344"/>
      <c r="BL8" s="344"/>
      <c r="BM8" s="344"/>
      <c r="BN8" s="566"/>
      <c r="BO8" s="567">
        <v>1.6</v>
      </c>
      <c r="BP8" s="567"/>
      <c r="BQ8" s="567"/>
      <c r="BR8" s="567"/>
      <c r="BS8" s="568" t="s">
        <v>197</v>
      </c>
      <c r="BT8" s="568"/>
      <c r="BU8" s="568"/>
      <c r="BV8" s="568"/>
      <c r="BW8" s="568"/>
      <c r="BX8" s="568"/>
      <c r="BY8" s="568"/>
      <c r="BZ8" s="568"/>
      <c r="CA8" s="568"/>
      <c r="CB8" s="569"/>
      <c r="CD8" s="570" t="s">
        <v>337</v>
      </c>
      <c r="CE8" s="459"/>
      <c r="CF8" s="459"/>
      <c r="CG8" s="459"/>
      <c r="CH8" s="459"/>
      <c r="CI8" s="459"/>
      <c r="CJ8" s="459"/>
      <c r="CK8" s="459"/>
      <c r="CL8" s="459"/>
      <c r="CM8" s="459"/>
      <c r="CN8" s="459"/>
      <c r="CO8" s="459"/>
      <c r="CP8" s="459"/>
      <c r="CQ8" s="571"/>
      <c r="CR8" s="565">
        <v>2293471</v>
      </c>
      <c r="CS8" s="344"/>
      <c r="CT8" s="344"/>
      <c r="CU8" s="344"/>
      <c r="CV8" s="344"/>
      <c r="CW8" s="344"/>
      <c r="CX8" s="344"/>
      <c r="CY8" s="566"/>
      <c r="CZ8" s="567">
        <v>31.6</v>
      </c>
      <c r="DA8" s="567"/>
      <c r="DB8" s="567"/>
      <c r="DC8" s="567"/>
      <c r="DD8" s="575" t="s">
        <v>197</v>
      </c>
      <c r="DE8" s="344"/>
      <c r="DF8" s="344"/>
      <c r="DG8" s="344"/>
      <c r="DH8" s="344"/>
      <c r="DI8" s="344"/>
      <c r="DJ8" s="344"/>
      <c r="DK8" s="344"/>
      <c r="DL8" s="344"/>
      <c r="DM8" s="344"/>
      <c r="DN8" s="344"/>
      <c r="DO8" s="344"/>
      <c r="DP8" s="566"/>
      <c r="DQ8" s="575">
        <v>1202282</v>
      </c>
      <c r="DR8" s="344"/>
      <c r="DS8" s="344"/>
      <c r="DT8" s="344"/>
      <c r="DU8" s="344"/>
      <c r="DV8" s="344"/>
      <c r="DW8" s="344"/>
      <c r="DX8" s="344"/>
      <c r="DY8" s="344"/>
      <c r="DZ8" s="344"/>
      <c r="EA8" s="344"/>
      <c r="EB8" s="344"/>
      <c r="EC8" s="576"/>
    </row>
    <row r="9" spans="2:143" ht="11.25" customHeight="1" x14ac:dyDescent="0.15">
      <c r="B9" s="570" t="s">
        <v>336</v>
      </c>
      <c r="C9" s="459"/>
      <c r="D9" s="459"/>
      <c r="E9" s="459"/>
      <c r="F9" s="459"/>
      <c r="G9" s="459"/>
      <c r="H9" s="459"/>
      <c r="I9" s="459"/>
      <c r="J9" s="459"/>
      <c r="K9" s="459"/>
      <c r="L9" s="459"/>
      <c r="M9" s="459"/>
      <c r="N9" s="459"/>
      <c r="O9" s="459"/>
      <c r="P9" s="459"/>
      <c r="Q9" s="571"/>
      <c r="R9" s="565">
        <v>4620</v>
      </c>
      <c r="S9" s="344"/>
      <c r="T9" s="344"/>
      <c r="U9" s="344"/>
      <c r="V9" s="344"/>
      <c r="W9" s="344"/>
      <c r="X9" s="344"/>
      <c r="Y9" s="566"/>
      <c r="Z9" s="567">
        <v>0.1</v>
      </c>
      <c r="AA9" s="567"/>
      <c r="AB9" s="567"/>
      <c r="AC9" s="567"/>
      <c r="AD9" s="568">
        <v>4620</v>
      </c>
      <c r="AE9" s="568"/>
      <c r="AF9" s="568"/>
      <c r="AG9" s="568"/>
      <c r="AH9" s="568"/>
      <c r="AI9" s="568"/>
      <c r="AJ9" s="568"/>
      <c r="AK9" s="568"/>
      <c r="AL9" s="572">
        <v>0.1</v>
      </c>
      <c r="AM9" s="350"/>
      <c r="AN9" s="350"/>
      <c r="AO9" s="573"/>
      <c r="AP9" s="570" t="s">
        <v>338</v>
      </c>
      <c r="AQ9" s="459"/>
      <c r="AR9" s="459"/>
      <c r="AS9" s="459"/>
      <c r="AT9" s="459"/>
      <c r="AU9" s="459"/>
      <c r="AV9" s="459"/>
      <c r="AW9" s="459"/>
      <c r="AX9" s="459"/>
      <c r="AY9" s="459"/>
      <c r="AZ9" s="459"/>
      <c r="BA9" s="459"/>
      <c r="BB9" s="459"/>
      <c r="BC9" s="459"/>
      <c r="BD9" s="459"/>
      <c r="BE9" s="459"/>
      <c r="BF9" s="571"/>
      <c r="BG9" s="565">
        <v>315376</v>
      </c>
      <c r="BH9" s="344"/>
      <c r="BI9" s="344"/>
      <c r="BJ9" s="344"/>
      <c r="BK9" s="344"/>
      <c r="BL9" s="344"/>
      <c r="BM9" s="344"/>
      <c r="BN9" s="566"/>
      <c r="BO9" s="567">
        <v>31.8</v>
      </c>
      <c r="BP9" s="567"/>
      <c r="BQ9" s="567"/>
      <c r="BR9" s="567"/>
      <c r="BS9" s="568" t="s">
        <v>197</v>
      </c>
      <c r="BT9" s="568"/>
      <c r="BU9" s="568"/>
      <c r="BV9" s="568"/>
      <c r="BW9" s="568"/>
      <c r="BX9" s="568"/>
      <c r="BY9" s="568"/>
      <c r="BZ9" s="568"/>
      <c r="CA9" s="568"/>
      <c r="CB9" s="569"/>
      <c r="CD9" s="570" t="s">
        <v>341</v>
      </c>
      <c r="CE9" s="459"/>
      <c r="CF9" s="459"/>
      <c r="CG9" s="459"/>
      <c r="CH9" s="459"/>
      <c r="CI9" s="459"/>
      <c r="CJ9" s="459"/>
      <c r="CK9" s="459"/>
      <c r="CL9" s="459"/>
      <c r="CM9" s="459"/>
      <c r="CN9" s="459"/>
      <c r="CO9" s="459"/>
      <c r="CP9" s="459"/>
      <c r="CQ9" s="571"/>
      <c r="CR9" s="565">
        <v>659106</v>
      </c>
      <c r="CS9" s="344"/>
      <c r="CT9" s="344"/>
      <c r="CU9" s="344"/>
      <c r="CV9" s="344"/>
      <c r="CW9" s="344"/>
      <c r="CX9" s="344"/>
      <c r="CY9" s="566"/>
      <c r="CZ9" s="567">
        <v>9.1</v>
      </c>
      <c r="DA9" s="567"/>
      <c r="DB9" s="567"/>
      <c r="DC9" s="567"/>
      <c r="DD9" s="575">
        <v>462</v>
      </c>
      <c r="DE9" s="344"/>
      <c r="DF9" s="344"/>
      <c r="DG9" s="344"/>
      <c r="DH9" s="344"/>
      <c r="DI9" s="344"/>
      <c r="DJ9" s="344"/>
      <c r="DK9" s="344"/>
      <c r="DL9" s="344"/>
      <c r="DM9" s="344"/>
      <c r="DN9" s="344"/>
      <c r="DO9" s="344"/>
      <c r="DP9" s="566"/>
      <c r="DQ9" s="575">
        <v>631856</v>
      </c>
      <c r="DR9" s="344"/>
      <c r="DS9" s="344"/>
      <c r="DT9" s="344"/>
      <c r="DU9" s="344"/>
      <c r="DV9" s="344"/>
      <c r="DW9" s="344"/>
      <c r="DX9" s="344"/>
      <c r="DY9" s="344"/>
      <c r="DZ9" s="344"/>
      <c r="EA9" s="344"/>
      <c r="EB9" s="344"/>
      <c r="EC9" s="576"/>
    </row>
    <row r="10" spans="2:143" ht="11.25" customHeight="1" x14ac:dyDescent="0.15">
      <c r="B10" s="570" t="s">
        <v>126</v>
      </c>
      <c r="C10" s="459"/>
      <c r="D10" s="459"/>
      <c r="E10" s="459"/>
      <c r="F10" s="459"/>
      <c r="G10" s="459"/>
      <c r="H10" s="459"/>
      <c r="I10" s="459"/>
      <c r="J10" s="459"/>
      <c r="K10" s="459"/>
      <c r="L10" s="459"/>
      <c r="M10" s="459"/>
      <c r="N10" s="459"/>
      <c r="O10" s="459"/>
      <c r="P10" s="459"/>
      <c r="Q10" s="571"/>
      <c r="R10" s="565" t="s">
        <v>197</v>
      </c>
      <c r="S10" s="344"/>
      <c r="T10" s="344"/>
      <c r="U10" s="344"/>
      <c r="V10" s="344"/>
      <c r="W10" s="344"/>
      <c r="X10" s="344"/>
      <c r="Y10" s="566"/>
      <c r="Z10" s="567" t="s">
        <v>197</v>
      </c>
      <c r="AA10" s="567"/>
      <c r="AB10" s="567"/>
      <c r="AC10" s="567"/>
      <c r="AD10" s="568" t="s">
        <v>197</v>
      </c>
      <c r="AE10" s="568"/>
      <c r="AF10" s="568"/>
      <c r="AG10" s="568"/>
      <c r="AH10" s="568"/>
      <c r="AI10" s="568"/>
      <c r="AJ10" s="568"/>
      <c r="AK10" s="568"/>
      <c r="AL10" s="572" t="s">
        <v>197</v>
      </c>
      <c r="AM10" s="350"/>
      <c r="AN10" s="350"/>
      <c r="AO10" s="573"/>
      <c r="AP10" s="570" t="s">
        <v>187</v>
      </c>
      <c r="AQ10" s="459"/>
      <c r="AR10" s="459"/>
      <c r="AS10" s="459"/>
      <c r="AT10" s="459"/>
      <c r="AU10" s="459"/>
      <c r="AV10" s="459"/>
      <c r="AW10" s="459"/>
      <c r="AX10" s="459"/>
      <c r="AY10" s="459"/>
      <c r="AZ10" s="459"/>
      <c r="BA10" s="459"/>
      <c r="BB10" s="459"/>
      <c r="BC10" s="459"/>
      <c r="BD10" s="459"/>
      <c r="BE10" s="459"/>
      <c r="BF10" s="571"/>
      <c r="BG10" s="565">
        <v>12655</v>
      </c>
      <c r="BH10" s="344"/>
      <c r="BI10" s="344"/>
      <c r="BJ10" s="344"/>
      <c r="BK10" s="344"/>
      <c r="BL10" s="344"/>
      <c r="BM10" s="344"/>
      <c r="BN10" s="566"/>
      <c r="BO10" s="567">
        <v>1.3</v>
      </c>
      <c r="BP10" s="567"/>
      <c r="BQ10" s="567"/>
      <c r="BR10" s="567"/>
      <c r="BS10" s="568" t="s">
        <v>197</v>
      </c>
      <c r="BT10" s="568"/>
      <c r="BU10" s="568"/>
      <c r="BV10" s="568"/>
      <c r="BW10" s="568"/>
      <c r="BX10" s="568"/>
      <c r="BY10" s="568"/>
      <c r="BZ10" s="568"/>
      <c r="CA10" s="568"/>
      <c r="CB10" s="569"/>
      <c r="CD10" s="570" t="s">
        <v>222</v>
      </c>
      <c r="CE10" s="459"/>
      <c r="CF10" s="459"/>
      <c r="CG10" s="459"/>
      <c r="CH10" s="459"/>
      <c r="CI10" s="459"/>
      <c r="CJ10" s="459"/>
      <c r="CK10" s="459"/>
      <c r="CL10" s="459"/>
      <c r="CM10" s="459"/>
      <c r="CN10" s="459"/>
      <c r="CO10" s="459"/>
      <c r="CP10" s="459"/>
      <c r="CQ10" s="571"/>
      <c r="CR10" s="565">
        <v>20</v>
      </c>
      <c r="CS10" s="344"/>
      <c r="CT10" s="344"/>
      <c r="CU10" s="344"/>
      <c r="CV10" s="344"/>
      <c r="CW10" s="344"/>
      <c r="CX10" s="344"/>
      <c r="CY10" s="566"/>
      <c r="CZ10" s="567">
        <v>0</v>
      </c>
      <c r="DA10" s="567"/>
      <c r="DB10" s="567"/>
      <c r="DC10" s="567"/>
      <c r="DD10" s="575" t="s">
        <v>197</v>
      </c>
      <c r="DE10" s="344"/>
      <c r="DF10" s="344"/>
      <c r="DG10" s="344"/>
      <c r="DH10" s="344"/>
      <c r="DI10" s="344"/>
      <c r="DJ10" s="344"/>
      <c r="DK10" s="344"/>
      <c r="DL10" s="344"/>
      <c r="DM10" s="344"/>
      <c r="DN10" s="344"/>
      <c r="DO10" s="344"/>
      <c r="DP10" s="566"/>
      <c r="DQ10" s="575">
        <v>20</v>
      </c>
      <c r="DR10" s="344"/>
      <c r="DS10" s="344"/>
      <c r="DT10" s="344"/>
      <c r="DU10" s="344"/>
      <c r="DV10" s="344"/>
      <c r="DW10" s="344"/>
      <c r="DX10" s="344"/>
      <c r="DY10" s="344"/>
      <c r="DZ10" s="344"/>
      <c r="EA10" s="344"/>
      <c r="EB10" s="344"/>
      <c r="EC10" s="576"/>
    </row>
    <row r="11" spans="2:143" ht="11.25" customHeight="1" x14ac:dyDescent="0.15">
      <c r="B11" s="570" t="s">
        <v>101</v>
      </c>
      <c r="C11" s="459"/>
      <c r="D11" s="459"/>
      <c r="E11" s="459"/>
      <c r="F11" s="459"/>
      <c r="G11" s="459"/>
      <c r="H11" s="459"/>
      <c r="I11" s="459"/>
      <c r="J11" s="459"/>
      <c r="K11" s="459"/>
      <c r="L11" s="459"/>
      <c r="M11" s="459"/>
      <c r="N11" s="459"/>
      <c r="O11" s="459"/>
      <c r="P11" s="459"/>
      <c r="Q11" s="571"/>
      <c r="R11" s="565">
        <v>302028</v>
      </c>
      <c r="S11" s="344"/>
      <c r="T11" s="344"/>
      <c r="U11" s="344"/>
      <c r="V11" s="344"/>
      <c r="W11" s="344"/>
      <c r="X11" s="344"/>
      <c r="Y11" s="566"/>
      <c r="Z11" s="572">
        <v>3.9</v>
      </c>
      <c r="AA11" s="350"/>
      <c r="AB11" s="350"/>
      <c r="AC11" s="577"/>
      <c r="AD11" s="575">
        <v>302028</v>
      </c>
      <c r="AE11" s="344"/>
      <c r="AF11" s="344"/>
      <c r="AG11" s="344"/>
      <c r="AH11" s="344"/>
      <c r="AI11" s="344"/>
      <c r="AJ11" s="344"/>
      <c r="AK11" s="566"/>
      <c r="AL11" s="572">
        <v>7</v>
      </c>
      <c r="AM11" s="350"/>
      <c r="AN11" s="350"/>
      <c r="AO11" s="573"/>
      <c r="AP11" s="570" t="s">
        <v>343</v>
      </c>
      <c r="AQ11" s="459"/>
      <c r="AR11" s="459"/>
      <c r="AS11" s="459"/>
      <c r="AT11" s="459"/>
      <c r="AU11" s="459"/>
      <c r="AV11" s="459"/>
      <c r="AW11" s="459"/>
      <c r="AX11" s="459"/>
      <c r="AY11" s="459"/>
      <c r="AZ11" s="459"/>
      <c r="BA11" s="459"/>
      <c r="BB11" s="459"/>
      <c r="BC11" s="459"/>
      <c r="BD11" s="459"/>
      <c r="BE11" s="459"/>
      <c r="BF11" s="571"/>
      <c r="BG11" s="565">
        <v>7324</v>
      </c>
      <c r="BH11" s="344"/>
      <c r="BI11" s="344"/>
      <c r="BJ11" s="344"/>
      <c r="BK11" s="344"/>
      <c r="BL11" s="344"/>
      <c r="BM11" s="344"/>
      <c r="BN11" s="566"/>
      <c r="BO11" s="567">
        <v>0.7</v>
      </c>
      <c r="BP11" s="567"/>
      <c r="BQ11" s="567"/>
      <c r="BR11" s="567"/>
      <c r="BS11" s="568" t="s">
        <v>197</v>
      </c>
      <c r="BT11" s="568"/>
      <c r="BU11" s="568"/>
      <c r="BV11" s="568"/>
      <c r="BW11" s="568"/>
      <c r="BX11" s="568"/>
      <c r="BY11" s="568"/>
      <c r="BZ11" s="568"/>
      <c r="CA11" s="568"/>
      <c r="CB11" s="569"/>
      <c r="CD11" s="570" t="s">
        <v>346</v>
      </c>
      <c r="CE11" s="459"/>
      <c r="CF11" s="459"/>
      <c r="CG11" s="459"/>
      <c r="CH11" s="459"/>
      <c r="CI11" s="459"/>
      <c r="CJ11" s="459"/>
      <c r="CK11" s="459"/>
      <c r="CL11" s="459"/>
      <c r="CM11" s="459"/>
      <c r="CN11" s="459"/>
      <c r="CO11" s="459"/>
      <c r="CP11" s="459"/>
      <c r="CQ11" s="571"/>
      <c r="CR11" s="565">
        <v>507049</v>
      </c>
      <c r="CS11" s="344"/>
      <c r="CT11" s="344"/>
      <c r="CU11" s="344"/>
      <c r="CV11" s="344"/>
      <c r="CW11" s="344"/>
      <c r="CX11" s="344"/>
      <c r="CY11" s="566"/>
      <c r="CZ11" s="567">
        <v>7</v>
      </c>
      <c r="DA11" s="567"/>
      <c r="DB11" s="567"/>
      <c r="DC11" s="567"/>
      <c r="DD11" s="575">
        <v>68379</v>
      </c>
      <c r="DE11" s="344"/>
      <c r="DF11" s="344"/>
      <c r="DG11" s="344"/>
      <c r="DH11" s="344"/>
      <c r="DI11" s="344"/>
      <c r="DJ11" s="344"/>
      <c r="DK11" s="344"/>
      <c r="DL11" s="344"/>
      <c r="DM11" s="344"/>
      <c r="DN11" s="344"/>
      <c r="DO11" s="344"/>
      <c r="DP11" s="566"/>
      <c r="DQ11" s="575">
        <v>395821</v>
      </c>
      <c r="DR11" s="344"/>
      <c r="DS11" s="344"/>
      <c r="DT11" s="344"/>
      <c r="DU11" s="344"/>
      <c r="DV11" s="344"/>
      <c r="DW11" s="344"/>
      <c r="DX11" s="344"/>
      <c r="DY11" s="344"/>
      <c r="DZ11" s="344"/>
      <c r="EA11" s="344"/>
      <c r="EB11" s="344"/>
      <c r="EC11" s="576"/>
    </row>
    <row r="12" spans="2:143" ht="11.25" customHeight="1" x14ac:dyDescent="0.15">
      <c r="B12" s="570" t="s">
        <v>146</v>
      </c>
      <c r="C12" s="459"/>
      <c r="D12" s="459"/>
      <c r="E12" s="459"/>
      <c r="F12" s="459"/>
      <c r="G12" s="459"/>
      <c r="H12" s="459"/>
      <c r="I12" s="459"/>
      <c r="J12" s="459"/>
      <c r="K12" s="459"/>
      <c r="L12" s="459"/>
      <c r="M12" s="459"/>
      <c r="N12" s="459"/>
      <c r="O12" s="459"/>
      <c r="P12" s="459"/>
      <c r="Q12" s="571"/>
      <c r="R12" s="565" t="s">
        <v>197</v>
      </c>
      <c r="S12" s="344"/>
      <c r="T12" s="344"/>
      <c r="U12" s="344"/>
      <c r="V12" s="344"/>
      <c r="W12" s="344"/>
      <c r="X12" s="344"/>
      <c r="Y12" s="566"/>
      <c r="Z12" s="567" t="s">
        <v>197</v>
      </c>
      <c r="AA12" s="567"/>
      <c r="AB12" s="567"/>
      <c r="AC12" s="567"/>
      <c r="AD12" s="568" t="s">
        <v>197</v>
      </c>
      <c r="AE12" s="568"/>
      <c r="AF12" s="568"/>
      <c r="AG12" s="568"/>
      <c r="AH12" s="568"/>
      <c r="AI12" s="568"/>
      <c r="AJ12" s="568"/>
      <c r="AK12" s="568"/>
      <c r="AL12" s="572" t="s">
        <v>197</v>
      </c>
      <c r="AM12" s="350"/>
      <c r="AN12" s="350"/>
      <c r="AO12" s="573"/>
      <c r="AP12" s="570" t="s">
        <v>347</v>
      </c>
      <c r="AQ12" s="459"/>
      <c r="AR12" s="459"/>
      <c r="AS12" s="459"/>
      <c r="AT12" s="459"/>
      <c r="AU12" s="459"/>
      <c r="AV12" s="459"/>
      <c r="AW12" s="459"/>
      <c r="AX12" s="459"/>
      <c r="AY12" s="459"/>
      <c r="AZ12" s="459"/>
      <c r="BA12" s="459"/>
      <c r="BB12" s="459"/>
      <c r="BC12" s="459"/>
      <c r="BD12" s="459"/>
      <c r="BE12" s="459"/>
      <c r="BF12" s="571"/>
      <c r="BG12" s="565">
        <v>436744</v>
      </c>
      <c r="BH12" s="344"/>
      <c r="BI12" s="344"/>
      <c r="BJ12" s="344"/>
      <c r="BK12" s="344"/>
      <c r="BL12" s="344"/>
      <c r="BM12" s="344"/>
      <c r="BN12" s="566"/>
      <c r="BO12" s="567">
        <v>44.1</v>
      </c>
      <c r="BP12" s="567"/>
      <c r="BQ12" s="567"/>
      <c r="BR12" s="567"/>
      <c r="BS12" s="568" t="s">
        <v>197</v>
      </c>
      <c r="BT12" s="568"/>
      <c r="BU12" s="568"/>
      <c r="BV12" s="568"/>
      <c r="BW12" s="568"/>
      <c r="BX12" s="568"/>
      <c r="BY12" s="568"/>
      <c r="BZ12" s="568"/>
      <c r="CA12" s="568"/>
      <c r="CB12" s="569"/>
      <c r="CD12" s="570" t="s">
        <v>87</v>
      </c>
      <c r="CE12" s="459"/>
      <c r="CF12" s="459"/>
      <c r="CG12" s="459"/>
      <c r="CH12" s="459"/>
      <c r="CI12" s="459"/>
      <c r="CJ12" s="459"/>
      <c r="CK12" s="459"/>
      <c r="CL12" s="459"/>
      <c r="CM12" s="459"/>
      <c r="CN12" s="459"/>
      <c r="CO12" s="459"/>
      <c r="CP12" s="459"/>
      <c r="CQ12" s="571"/>
      <c r="CR12" s="565">
        <v>137963</v>
      </c>
      <c r="CS12" s="344"/>
      <c r="CT12" s="344"/>
      <c r="CU12" s="344"/>
      <c r="CV12" s="344"/>
      <c r="CW12" s="344"/>
      <c r="CX12" s="344"/>
      <c r="CY12" s="566"/>
      <c r="CZ12" s="567">
        <v>1.9</v>
      </c>
      <c r="DA12" s="567"/>
      <c r="DB12" s="567"/>
      <c r="DC12" s="567"/>
      <c r="DD12" s="575">
        <v>3982</v>
      </c>
      <c r="DE12" s="344"/>
      <c r="DF12" s="344"/>
      <c r="DG12" s="344"/>
      <c r="DH12" s="344"/>
      <c r="DI12" s="344"/>
      <c r="DJ12" s="344"/>
      <c r="DK12" s="344"/>
      <c r="DL12" s="344"/>
      <c r="DM12" s="344"/>
      <c r="DN12" s="344"/>
      <c r="DO12" s="344"/>
      <c r="DP12" s="566"/>
      <c r="DQ12" s="575">
        <v>118338</v>
      </c>
      <c r="DR12" s="344"/>
      <c r="DS12" s="344"/>
      <c r="DT12" s="344"/>
      <c r="DU12" s="344"/>
      <c r="DV12" s="344"/>
      <c r="DW12" s="344"/>
      <c r="DX12" s="344"/>
      <c r="DY12" s="344"/>
      <c r="DZ12" s="344"/>
      <c r="EA12" s="344"/>
      <c r="EB12" s="344"/>
      <c r="EC12" s="576"/>
    </row>
    <row r="13" spans="2:143" ht="11.25" customHeight="1" x14ac:dyDescent="0.15">
      <c r="B13" s="570" t="s">
        <v>349</v>
      </c>
      <c r="C13" s="459"/>
      <c r="D13" s="459"/>
      <c r="E13" s="459"/>
      <c r="F13" s="459"/>
      <c r="G13" s="459"/>
      <c r="H13" s="459"/>
      <c r="I13" s="459"/>
      <c r="J13" s="459"/>
      <c r="K13" s="459"/>
      <c r="L13" s="459"/>
      <c r="M13" s="459"/>
      <c r="N13" s="459"/>
      <c r="O13" s="459"/>
      <c r="P13" s="459"/>
      <c r="Q13" s="571"/>
      <c r="R13" s="565" t="s">
        <v>197</v>
      </c>
      <c r="S13" s="344"/>
      <c r="T13" s="344"/>
      <c r="U13" s="344"/>
      <c r="V13" s="344"/>
      <c r="W13" s="344"/>
      <c r="X13" s="344"/>
      <c r="Y13" s="566"/>
      <c r="Z13" s="567" t="s">
        <v>197</v>
      </c>
      <c r="AA13" s="567"/>
      <c r="AB13" s="567"/>
      <c r="AC13" s="567"/>
      <c r="AD13" s="568" t="s">
        <v>197</v>
      </c>
      <c r="AE13" s="568"/>
      <c r="AF13" s="568"/>
      <c r="AG13" s="568"/>
      <c r="AH13" s="568"/>
      <c r="AI13" s="568"/>
      <c r="AJ13" s="568"/>
      <c r="AK13" s="568"/>
      <c r="AL13" s="572" t="s">
        <v>197</v>
      </c>
      <c r="AM13" s="350"/>
      <c r="AN13" s="350"/>
      <c r="AO13" s="573"/>
      <c r="AP13" s="570" t="s">
        <v>351</v>
      </c>
      <c r="AQ13" s="459"/>
      <c r="AR13" s="459"/>
      <c r="AS13" s="459"/>
      <c r="AT13" s="459"/>
      <c r="AU13" s="459"/>
      <c r="AV13" s="459"/>
      <c r="AW13" s="459"/>
      <c r="AX13" s="459"/>
      <c r="AY13" s="459"/>
      <c r="AZ13" s="459"/>
      <c r="BA13" s="459"/>
      <c r="BB13" s="459"/>
      <c r="BC13" s="459"/>
      <c r="BD13" s="459"/>
      <c r="BE13" s="459"/>
      <c r="BF13" s="571"/>
      <c r="BG13" s="565">
        <v>436744</v>
      </c>
      <c r="BH13" s="344"/>
      <c r="BI13" s="344"/>
      <c r="BJ13" s="344"/>
      <c r="BK13" s="344"/>
      <c r="BL13" s="344"/>
      <c r="BM13" s="344"/>
      <c r="BN13" s="566"/>
      <c r="BO13" s="567">
        <v>44.1</v>
      </c>
      <c r="BP13" s="567"/>
      <c r="BQ13" s="567"/>
      <c r="BR13" s="567"/>
      <c r="BS13" s="568" t="s">
        <v>197</v>
      </c>
      <c r="BT13" s="568"/>
      <c r="BU13" s="568"/>
      <c r="BV13" s="568"/>
      <c r="BW13" s="568"/>
      <c r="BX13" s="568"/>
      <c r="BY13" s="568"/>
      <c r="BZ13" s="568"/>
      <c r="CA13" s="568"/>
      <c r="CB13" s="569"/>
      <c r="CD13" s="570" t="s">
        <v>352</v>
      </c>
      <c r="CE13" s="459"/>
      <c r="CF13" s="459"/>
      <c r="CG13" s="459"/>
      <c r="CH13" s="459"/>
      <c r="CI13" s="459"/>
      <c r="CJ13" s="459"/>
      <c r="CK13" s="459"/>
      <c r="CL13" s="459"/>
      <c r="CM13" s="459"/>
      <c r="CN13" s="459"/>
      <c r="CO13" s="459"/>
      <c r="CP13" s="459"/>
      <c r="CQ13" s="571"/>
      <c r="CR13" s="565">
        <v>795064</v>
      </c>
      <c r="CS13" s="344"/>
      <c r="CT13" s="344"/>
      <c r="CU13" s="344"/>
      <c r="CV13" s="344"/>
      <c r="CW13" s="344"/>
      <c r="CX13" s="344"/>
      <c r="CY13" s="566"/>
      <c r="CZ13" s="567">
        <v>10.9</v>
      </c>
      <c r="DA13" s="567"/>
      <c r="DB13" s="567"/>
      <c r="DC13" s="567"/>
      <c r="DD13" s="575">
        <v>274220</v>
      </c>
      <c r="DE13" s="344"/>
      <c r="DF13" s="344"/>
      <c r="DG13" s="344"/>
      <c r="DH13" s="344"/>
      <c r="DI13" s="344"/>
      <c r="DJ13" s="344"/>
      <c r="DK13" s="344"/>
      <c r="DL13" s="344"/>
      <c r="DM13" s="344"/>
      <c r="DN13" s="344"/>
      <c r="DO13" s="344"/>
      <c r="DP13" s="566"/>
      <c r="DQ13" s="575">
        <v>474251</v>
      </c>
      <c r="DR13" s="344"/>
      <c r="DS13" s="344"/>
      <c r="DT13" s="344"/>
      <c r="DU13" s="344"/>
      <c r="DV13" s="344"/>
      <c r="DW13" s="344"/>
      <c r="DX13" s="344"/>
      <c r="DY13" s="344"/>
      <c r="DZ13" s="344"/>
      <c r="EA13" s="344"/>
      <c r="EB13" s="344"/>
      <c r="EC13" s="576"/>
    </row>
    <row r="14" spans="2:143" ht="11.25" customHeight="1" x14ac:dyDescent="0.15">
      <c r="B14" s="570" t="s">
        <v>323</v>
      </c>
      <c r="C14" s="459"/>
      <c r="D14" s="459"/>
      <c r="E14" s="459"/>
      <c r="F14" s="459"/>
      <c r="G14" s="459"/>
      <c r="H14" s="459"/>
      <c r="I14" s="459"/>
      <c r="J14" s="459"/>
      <c r="K14" s="459"/>
      <c r="L14" s="459"/>
      <c r="M14" s="459"/>
      <c r="N14" s="459"/>
      <c r="O14" s="459"/>
      <c r="P14" s="459"/>
      <c r="Q14" s="571"/>
      <c r="R14" s="565" t="s">
        <v>197</v>
      </c>
      <c r="S14" s="344"/>
      <c r="T14" s="344"/>
      <c r="U14" s="344"/>
      <c r="V14" s="344"/>
      <c r="W14" s="344"/>
      <c r="X14" s="344"/>
      <c r="Y14" s="566"/>
      <c r="Z14" s="567" t="s">
        <v>197</v>
      </c>
      <c r="AA14" s="567"/>
      <c r="AB14" s="567"/>
      <c r="AC14" s="567"/>
      <c r="AD14" s="568" t="s">
        <v>197</v>
      </c>
      <c r="AE14" s="568"/>
      <c r="AF14" s="568"/>
      <c r="AG14" s="568"/>
      <c r="AH14" s="568"/>
      <c r="AI14" s="568"/>
      <c r="AJ14" s="568"/>
      <c r="AK14" s="568"/>
      <c r="AL14" s="572" t="s">
        <v>197</v>
      </c>
      <c r="AM14" s="350"/>
      <c r="AN14" s="350"/>
      <c r="AO14" s="573"/>
      <c r="AP14" s="570" t="s">
        <v>213</v>
      </c>
      <c r="AQ14" s="459"/>
      <c r="AR14" s="459"/>
      <c r="AS14" s="459"/>
      <c r="AT14" s="459"/>
      <c r="AU14" s="459"/>
      <c r="AV14" s="459"/>
      <c r="AW14" s="459"/>
      <c r="AX14" s="459"/>
      <c r="AY14" s="459"/>
      <c r="AZ14" s="459"/>
      <c r="BA14" s="459"/>
      <c r="BB14" s="459"/>
      <c r="BC14" s="459"/>
      <c r="BD14" s="459"/>
      <c r="BE14" s="459"/>
      <c r="BF14" s="571"/>
      <c r="BG14" s="565">
        <v>60895</v>
      </c>
      <c r="BH14" s="344"/>
      <c r="BI14" s="344"/>
      <c r="BJ14" s="344"/>
      <c r="BK14" s="344"/>
      <c r="BL14" s="344"/>
      <c r="BM14" s="344"/>
      <c r="BN14" s="566"/>
      <c r="BO14" s="567">
        <v>6.1</v>
      </c>
      <c r="BP14" s="567"/>
      <c r="BQ14" s="567"/>
      <c r="BR14" s="567"/>
      <c r="BS14" s="568" t="s">
        <v>197</v>
      </c>
      <c r="BT14" s="568"/>
      <c r="BU14" s="568"/>
      <c r="BV14" s="568"/>
      <c r="BW14" s="568"/>
      <c r="BX14" s="568"/>
      <c r="BY14" s="568"/>
      <c r="BZ14" s="568"/>
      <c r="CA14" s="568"/>
      <c r="CB14" s="569"/>
      <c r="CD14" s="570" t="s">
        <v>62</v>
      </c>
      <c r="CE14" s="459"/>
      <c r="CF14" s="459"/>
      <c r="CG14" s="459"/>
      <c r="CH14" s="459"/>
      <c r="CI14" s="459"/>
      <c r="CJ14" s="459"/>
      <c r="CK14" s="459"/>
      <c r="CL14" s="459"/>
      <c r="CM14" s="459"/>
      <c r="CN14" s="459"/>
      <c r="CO14" s="459"/>
      <c r="CP14" s="459"/>
      <c r="CQ14" s="571"/>
      <c r="CR14" s="565">
        <v>379293</v>
      </c>
      <c r="CS14" s="344"/>
      <c r="CT14" s="344"/>
      <c r="CU14" s="344"/>
      <c r="CV14" s="344"/>
      <c r="CW14" s="344"/>
      <c r="CX14" s="344"/>
      <c r="CY14" s="566"/>
      <c r="CZ14" s="567">
        <v>5.2</v>
      </c>
      <c r="DA14" s="567"/>
      <c r="DB14" s="567"/>
      <c r="DC14" s="567"/>
      <c r="DD14" s="575" t="s">
        <v>197</v>
      </c>
      <c r="DE14" s="344"/>
      <c r="DF14" s="344"/>
      <c r="DG14" s="344"/>
      <c r="DH14" s="344"/>
      <c r="DI14" s="344"/>
      <c r="DJ14" s="344"/>
      <c r="DK14" s="344"/>
      <c r="DL14" s="344"/>
      <c r="DM14" s="344"/>
      <c r="DN14" s="344"/>
      <c r="DO14" s="344"/>
      <c r="DP14" s="566"/>
      <c r="DQ14" s="575">
        <v>371445</v>
      </c>
      <c r="DR14" s="344"/>
      <c r="DS14" s="344"/>
      <c r="DT14" s="344"/>
      <c r="DU14" s="344"/>
      <c r="DV14" s="344"/>
      <c r="DW14" s="344"/>
      <c r="DX14" s="344"/>
      <c r="DY14" s="344"/>
      <c r="DZ14" s="344"/>
      <c r="EA14" s="344"/>
      <c r="EB14" s="344"/>
      <c r="EC14" s="576"/>
    </row>
    <row r="15" spans="2:143" ht="11.25" customHeight="1" x14ac:dyDescent="0.15">
      <c r="B15" s="570" t="s">
        <v>353</v>
      </c>
      <c r="C15" s="459"/>
      <c r="D15" s="459"/>
      <c r="E15" s="459"/>
      <c r="F15" s="459"/>
      <c r="G15" s="459"/>
      <c r="H15" s="459"/>
      <c r="I15" s="459"/>
      <c r="J15" s="459"/>
      <c r="K15" s="459"/>
      <c r="L15" s="459"/>
      <c r="M15" s="459"/>
      <c r="N15" s="459"/>
      <c r="O15" s="459"/>
      <c r="P15" s="459"/>
      <c r="Q15" s="571"/>
      <c r="R15" s="565">
        <v>6694</v>
      </c>
      <c r="S15" s="344"/>
      <c r="T15" s="344"/>
      <c r="U15" s="344"/>
      <c r="V15" s="344"/>
      <c r="W15" s="344"/>
      <c r="X15" s="344"/>
      <c r="Y15" s="566"/>
      <c r="Z15" s="567">
        <v>0.1</v>
      </c>
      <c r="AA15" s="567"/>
      <c r="AB15" s="567"/>
      <c r="AC15" s="567"/>
      <c r="AD15" s="568">
        <v>6694</v>
      </c>
      <c r="AE15" s="568"/>
      <c r="AF15" s="568"/>
      <c r="AG15" s="568"/>
      <c r="AH15" s="568"/>
      <c r="AI15" s="568"/>
      <c r="AJ15" s="568"/>
      <c r="AK15" s="568"/>
      <c r="AL15" s="572">
        <v>0.2</v>
      </c>
      <c r="AM15" s="350"/>
      <c r="AN15" s="350"/>
      <c r="AO15" s="573"/>
      <c r="AP15" s="570" t="s">
        <v>354</v>
      </c>
      <c r="AQ15" s="459"/>
      <c r="AR15" s="459"/>
      <c r="AS15" s="459"/>
      <c r="AT15" s="459"/>
      <c r="AU15" s="459"/>
      <c r="AV15" s="459"/>
      <c r="AW15" s="459"/>
      <c r="AX15" s="459"/>
      <c r="AY15" s="459"/>
      <c r="AZ15" s="459"/>
      <c r="BA15" s="459"/>
      <c r="BB15" s="459"/>
      <c r="BC15" s="459"/>
      <c r="BD15" s="459"/>
      <c r="BE15" s="459"/>
      <c r="BF15" s="571"/>
      <c r="BG15" s="565">
        <v>141047</v>
      </c>
      <c r="BH15" s="344"/>
      <c r="BI15" s="344"/>
      <c r="BJ15" s="344"/>
      <c r="BK15" s="344"/>
      <c r="BL15" s="344"/>
      <c r="BM15" s="344"/>
      <c r="BN15" s="566"/>
      <c r="BO15" s="567">
        <v>14.2</v>
      </c>
      <c r="BP15" s="567"/>
      <c r="BQ15" s="567"/>
      <c r="BR15" s="567"/>
      <c r="BS15" s="568" t="s">
        <v>197</v>
      </c>
      <c r="BT15" s="568"/>
      <c r="BU15" s="568"/>
      <c r="BV15" s="568"/>
      <c r="BW15" s="568"/>
      <c r="BX15" s="568"/>
      <c r="BY15" s="568"/>
      <c r="BZ15" s="568"/>
      <c r="CA15" s="568"/>
      <c r="CB15" s="569"/>
      <c r="CD15" s="570" t="s">
        <v>355</v>
      </c>
      <c r="CE15" s="459"/>
      <c r="CF15" s="459"/>
      <c r="CG15" s="459"/>
      <c r="CH15" s="459"/>
      <c r="CI15" s="459"/>
      <c r="CJ15" s="459"/>
      <c r="CK15" s="459"/>
      <c r="CL15" s="459"/>
      <c r="CM15" s="459"/>
      <c r="CN15" s="459"/>
      <c r="CO15" s="459"/>
      <c r="CP15" s="459"/>
      <c r="CQ15" s="571"/>
      <c r="CR15" s="565">
        <v>792925</v>
      </c>
      <c r="CS15" s="344"/>
      <c r="CT15" s="344"/>
      <c r="CU15" s="344"/>
      <c r="CV15" s="344"/>
      <c r="CW15" s="344"/>
      <c r="CX15" s="344"/>
      <c r="CY15" s="566"/>
      <c r="CZ15" s="567">
        <v>10.9</v>
      </c>
      <c r="DA15" s="567"/>
      <c r="DB15" s="567"/>
      <c r="DC15" s="567"/>
      <c r="DD15" s="575">
        <v>208803</v>
      </c>
      <c r="DE15" s="344"/>
      <c r="DF15" s="344"/>
      <c r="DG15" s="344"/>
      <c r="DH15" s="344"/>
      <c r="DI15" s="344"/>
      <c r="DJ15" s="344"/>
      <c r="DK15" s="344"/>
      <c r="DL15" s="344"/>
      <c r="DM15" s="344"/>
      <c r="DN15" s="344"/>
      <c r="DO15" s="344"/>
      <c r="DP15" s="566"/>
      <c r="DQ15" s="575">
        <v>432996</v>
      </c>
      <c r="DR15" s="344"/>
      <c r="DS15" s="344"/>
      <c r="DT15" s="344"/>
      <c r="DU15" s="344"/>
      <c r="DV15" s="344"/>
      <c r="DW15" s="344"/>
      <c r="DX15" s="344"/>
      <c r="DY15" s="344"/>
      <c r="DZ15" s="344"/>
      <c r="EA15" s="344"/>
      <c r="EB15" s="344"/>
      <c r="EC15" s="576"/>
    </row>
    <row r="16" spans="2:143" ht="11.25" customHeight="1" x14ac:dyDescent="0.15">
      <c r="B16" s="570" t="s">
        <v>356</v>
      </c>
      <c r="C16" s="459"/>
      <c r="D16" s="459"/>
      <c r="E16" s="459"/>
      <c r="F16" s="459"/>
      <c r="G16" s="459"/>
      <c r="H16" s="459"/>
      <c r="I16" s="459"/>
      <c r="J16" s="459"/>
      <c r="K16" s="459"/>
      <c r="L16" s="459"/>
      <c r="M16" s="459"/>
      <c r="N16" s="459"/>
      <c r="O16" s="459"/>
      <c r="P16" s="459"/>
      <c r="Q16" s="571"/>
      <c r="R16" s="565">
        <v>13669</v>
      </c>
      <c r="S16" s="344"/>
      <c r="T16" s="344"/>
      <c r="U16" s="344"/>
      <c r="V16" s="344"/>
      <c r="W16" s="344"/>
      <c r="X16" s="344"/>
      <c r="Y16" s="566"/>
      <c r="Z16" s="567">
        <v>0.2</v>
      </c>
      <c r="AA16" s="567"/>
      <c r="AB16" s="567"/>
      <c r="AC16" s="567"/>
      <c r="AD16" s="568">
        <v>13669</v>
      </c>
      <c r="AE16" s="568"/>
      <c r="AF16" s="568"/>
      <c r="AG16" s="568"/>
      <c r="AH16" s="568"/>
      <c r="AI16" s="568"/>
      <c r="AJ16" s="568"/>
      <c r="AK16" s="568"/>
      <c r="AL16" s="572">
        <v>0.3</v>
      </c>
      <c r="AM16" s="350"/>
      <c r="AN16" s="350"/>
      <c r="AO16" s="573"/>
      <c r="AP16" s="570" t="s">
        <v>357</v>
      </c>
      <c r="AQ16" s="459"/>
      <c r="AR16" s="459"/>
      <c r="AS16" s="459"/>
      <c r="AT16" s="459"/>
      <c r="AU16" s="459"/>
      <c r="AV16" s="459"/>
      <c r="AW16" s="459"/>
      <c r="AX16" s="459"/>
      <c r="AY16" s="459"/>
      <c r="AZ16" s="459"/>
      <c r="BA16" s="459"/>
      <c r="BB16" s="459"/>
      <c r="BC16" s="459"/>
      <c r="BD16" s="459"/>
      <c r="BE16" s="459"/>
      <c r="BF16" s="571"/>
      <c r="BG16" s="565" t="s">
        <v>197</v>
      </c>
      <c r="BH16" s="344"/>
      <c r="BI16" s="344"/>
      <c r="BJ16" s="344"/>
      <c r="BK16" s="344"/>
      <c r="BL16" s="344"/>
      <c r="BM16" s="344"/>
      <c r="BN16" s="566"/>
      <c r="BO16" s="567" t="s">
        <v>197</v>
      </c>
      <c r="BP16" s="567"/>
      <c r="BQ16" s="567"/>
      <c r="BR16" s="567"/>
      <c r="BS16" s="568" t="s">
        <v>197</v>
      </c>
      <c r="BT16" s="568"/>
      <c r="BU16" s="568"/>
      <c r="BV16" s="568"/>
      <c r="BW16" s="568"/>
      <c r="BX16" s="568"/>
      <c r="BY16" s="568"/>
      <c r="BZ16" s="568"/>
      <c r="CA16" s="568"/>
      <c r="CB16" s="569"/>
      <c r="CD16" s="570" t="s">
        <v>358</v>
      </c>
      <c r="CE16" s="459"/>
      <c r="CF16" s="459"/>
      <c r="CG16" s="459"/>
      <c r="CH16" s="459"/>
      <c r="CI16" s="459"/>
      <c r="CJ16" s="459"/>
      <c r="CK16" s="459"/>
      <c r="CL16" s="459"/>
      <c r="CM16" s="459"/>
      <c r="CN16" s="459"/>
      <c r="CO16" s="459"/>
      <c r="CP16" s="459"/>
      <c r="CQ16" s="571"/>
      <c r="CR16" s="565" t="s">
        <v>197</v>
      </c>
      <c r="CS16" s="344"/>
      <c r="CT16" s="344"/>
      <c r="CU16" s="344"/>
      <c r="CV16" s="344"/>
      <c r="CW16" s="344"/>
      <c r="CX16" s="344"/>
      <c r="CY16" s="566"/>
      <c r="CZ16" s="567" t="s">
        <v>197</v>
      </c>
      <c r="DA16" s="567"/>
      <c r="DB16" s="567"/>
      <c r="DC16" s="567"/>
      <c r="DD16" s="575" t="s">
        <v>197</v>
      </c>
      <c r="DE16" s="344"/>
      <c r="DF16" s="344"/>
      <c r="DG16" s="344"/>
      <c r="DH16" s="344"/>
      <c r="DI16" s="344"/>
      <c r="DJ16" s="344"/>
      <c r="DK16" s="344"/>
      <c r="DL16" s="344"/>
      <c r="DM16" s="344"/>
      <c r="DN16" s="344"/>
      <c r="DO16" s="344"/>
      <c r="DP16" s="566"/>
      <c r="DQ16" s="575" t="s">
        <v>197</v>
      </c>
      <c r="DR16" s="344"/>
      <c r="DS16" s="344"/>
      <c r="DT16" s="344"/>
      <c r="DU16" s="344"/>
      <c r="DV16" s="344"/>
      <c r="DW16" s="344"/>
      <c r="DX16" s="344"/>
      <c r="DY16" s="344"/>
      <c r="DZ16" s="344"/>
      <c r="EA16" s="344"/>
      <c r="EB16" s="344"/>
      <c r="EC16" s="576"/>
    </row>
    <row r="17" spans="2:133" ht="11.25" customHeight="1" x14ac:dyDescent="0.15">
      <c r="B17" s="570" t="s">
        <v>359</v>
      </c>
      <c r="C17" s="459"/>
      <c r="D17" s="459"/>
      <c r="E17" s="459"/>
      <c r="F17" s="459"/>
      <c r="G17" s="459"/>
      <c r="H17" s="459"/>
      <c r="I17" s="459"/>
      <c r="J17" s="459"/>
      <c r="K17" s="459"/>
      <c r="L17" s="459"/>
      <c r="M17" s="459"/>
      <c r="N17" s="459"/>
      <c r="O17" s="459"/>
      <c r="P17" s="459"/>
      <c r="Q17" s="571"/>
      <c r="R17" s="565">
        <v>49466</v>
      </c>
      <c r="S17" s="344"/>
      <c r="T17" s="344"/>
      <c r="U17" s="344"/>
      <c r="V17" s="344"/>
      <c r="W17" s="344"/>
      <c r="X17" s="344"/>
      <c r="Y17" s="566"/>
      <c r="Z17" s="567">
        <v>0.6</v>
      </c>
      <c r="AA17" s="567"/>
      <c r="AB17" s="567"/>
      <c r="AC17" s="567"/>
      <c r="AD17" s="568">
        <v>49466</v>
      </c>
      <c r="AE17" s="568"/>
      <c r="AF17" s="568"/>
      <c r="AG17" s="568"/>
      <c r="AH17" s="568"/>
      <c r="AI17" s="568"/>
      <c r="AJ17" s="568"/>
      <c r="AK17" s="568"/>
      <c r="AL17" s="572">
        <v>1.1000000000000001</v>
      </c>
      <c r="AM17" s="350"/>
      <c r="AN17" s="350"/>
      <c r="AO17" s="573"/>
      <c r="AP17" s="570" t="s">
        <v>360</v>
      </c>
      <c r="AQ17" s="459"/>
      <c r="AR17" s="459"/>
      <c r="AS17" s="459"/>
      <c r="AT17" s="459"/>
      <c r="AU17" s="459"/>
      <c r="AV17" s="459"/>
      <c r="AW17" s="459"/>
      <c r="AX17" s="459"/>
      <c r="AY17" s="459"/>
      <c r="AZ17" s="459"/>
      <c r="BA17" s="459"/>
      <c r="BB17" s="459"/>
      <c r="BC17" s="459"/>
      <c r="BD17" s="459"/>
      <c r="BE17" s="459"/>
      <c r="BF17" s="571"/>
      <c r="BG17" s="565" t="s">
        <v>197</v>
      </c>
      <c r="BH17" s="344"/>
      <c r="BI17" s="344"/>
      <c r="BJ17" s="344"/>
      <c r="BK17" s="344"/>
      <c r="BL17" s="344"/>
      <c r="BM17" s="344"/>
      <c r="BN17" s="566"/>
      <c r="BO17" s="567" t="s">
        <v>197</v>
      </c>
      <c r="BP17" s="567"/>
      <c r="BQ17" s="567"/>
      <c r="BR17" s="567"/>
      <c r="BS17" s="568" t="s">
        <v>197</v>
      </c>
      <c r="BT17" s="568"/>
      <c r="BU17" s="568"/>
      <c r="BV17" s="568"/>
      <c r="BW17" s="568"/>
      <c r="BX17" s="568"/>
      <c r="BY17" s="568"/>
      <c r="BZ17" s="568"/>
      <c r="CA17" s="568"/>
      <c r="CB17" s="569"/>
      <c r="CD17" s="570" t="s">
        <v>362</v>
      </c>
      <c r="CE17" s="459"/>
      <c r="CF17" s="459"/>
      <c r="CG17" s="459"/>
      <c r="CH17" s="459"/>
      <c r="CI17" s="459"/>
      <c r="CJ17" s="459"/>
      <c r="CK17" s="459"/>
      <c r="CL17" s="459"/>
      <c r="CM17" s="459"/>
      <c r="CN17" s="459"/>
      <c r="CO17" s="459"/>
      <c r="CP17" s="459"/>
      <c r="CQ17" s="571"/>
      <c r="CR17" s="565">
        <v>606934</v>
      </c>
      <c r="CS17" s="344"/>
      <c r="CT17" s="344"/>
      <c r="CU17" s="344"/>
      <c r="CV17" s="344"/>
      <c r="CW17" s="344"/>
      <c r="CX17" s="344"/>
      <c r="CY17" s="566"/>
      <c r="CZ17" s="567">
        <v>8.4</v>
      </c>
      <c r="DA17" s="567"/>
      <c r="DB17" s="567"/>
      <c r="DC17" s="567"/>
      <c r="DD17" s="575" t="s">
        <v>197</v>
      </c>
      <c r="DE17" s="344"/>
      <c r="DF17" s="344"/>
      <c r="DG17" s="344"/>
      <c r="DH17" s="344"/>
      <c r="DI17" s="344"/>
      <c r="DJ17" s="344"/>
      <c r="DK17" s="344"/>
      <c r="DL17" s="344"/>
      <c r="DM17" s="344"/>
      <c r="DN17" s="344"/>
      <c r="DO17" s="344"/>
      <c r="DP17" s="566"/>
      <c r="DQ17" s="575">
        <v>599143</v>
      </c>
      <c r="DR17" s="344"/>
      <c r="DS17" s="344"/>
      <c r="DT17" s="344"/>
      <c r="DU17" s="344"/>
      <c r="DV17" s="344"/>
      <c r="DW17" s="344"/>
      <c r="DX17" s="344"/>
      <c r="DY17" s="344"/>
      <c r="DZ17" s="344"/>
      <c r="EA17" s="344"/>
      <c r="EB17" s="344"/>
      <c r="EC17" s="576"/>
    </row>
    <row r="18" spans="2:133" ht="11.25" customHeight="1" x14ac:dyDescent="0.15">
      <c r="B18" s="570" t="s">
        <v>216</v>
      </c>
      <c r="C18" s="459"/>
      <c r="D18" s="459"/>
      <c r="E18" s="459"/>
      <c r="F18" s="459"/>
      <c r="G18" s="459"/>
      <c r="H18" s="459"/>
      <c r="I18" s="459"/>
      <c r="J18" s="459"/>
      <c r="K18" s="459"/>
      <c r="L18" s="459"/>
      <c r="M18" s="459"/>
      <c r="N18" s="459"/>
      <c r="O18" s="459"/>
      <c r="P18" s="459"/>
      <c r="Q18" s="571"/>
      <c r="R18" s="565">
        <v>9182</v>
      </c>
      <c r="S18" s="344"/>
      <c r="T18" s="344"/>
      <c r="U18" s="344"/>
      <c r="V18" s="344"/>
      <c r="W18" s="344"/>
      <c r="X18" s="344"/>
      <c r="Y18" s="566"/>
      <c r="Z18" s="567">
        <v>0.1</v>
      </c>
      <c r="AA18" s="567"/>
      <c r="AB18" s="567"/>
      <c r="AC18" s="567"/>
      <c r="AD18" s="568">
        <v>9182</v>
      </c>
      <c r="AE18" s="568"/>
      <c r="AF18" s="568"/>
      <c r="AG18" s="568"/>
      <c r="AH18" s="568"/>
      <c r="AI18" s="568"/>
      <c r="AJ18" s="568"/>
      <c r="AK18" s="568"/>
      <c r="AL18" s="572">
        <v>0.2</v>
      </c>
      <c r="AM18" s="350"/>
      <c r="AN18" s="350"/>
      <c r="AO18" s="573"/>
      <c r="AP18" s="570" t="s">
        <v>98</v>
      </c>
      <c r="AQ18" s="459"/>
      <c r="AR18" s="459"/>
      <c r="AS18" s="459"/>
      <c r="AT18" s="459"/>
      <c r="AU18" s="459"/>
      <c r="AV18" s="459"/>
      <c r="AW18" s="459"/>
      <c r="AX18" s="459"/>
      <c r="AY18" s="459"/>
      <c r="AZ18" s="459"/>
      <c r="BA18" s="459"/>
      <c r="BB18" s="459"/>
      <c r="BC18" s="459"/>
      <c r="BD18" s="459"/>
      <c r="BE18" s="459"/>
      <c r="BF18" s="571"/>
      <c r="BG18" s="565" t="s">
        <v>197</v>
      </c>
      <c r="BH18" s="344"/>
      <c r="BI18" s="344"/>
      <c r="BJ18" s="344"/>
      <c r="BK18" s="344"/>
      <c r="BL18" s="344"/>
      <c r="BM18" s="344"/>
      <c r="BN18" s="566"/>
      <c r="BO18" s="567" t="s">
        <v>197</v>
      </c>
      <c r="BP18" s="567"/>
      <c r="BQ18" s="567"/>
      <c r="BR18" s="567"/>
      <c r="BS18" s="568" t="s">
        <v>197</v>
      </c>
      <c r="BT18" s="568"/>
      <c r="BU18" s="568"/>
      <c r="BV18" s="568"/>
      <c r="BW18" s="568"/>
      <c r="BX18" s="568"/>
      <c r="BY18" s="568"/>
      <c r="BZ18" s="568"/>
      <c r="CA18" s="568"/>
      <c r="CB18" s="569"/>
      <c r="CD18" s="570" t="s">
        <v>363</v>
      </c>
      <c r="CE18" s="459"/>
      <c r="CF18" s="459"/>
      <c r="CG18" s="459"/>
      <c r="CH18" s="459"/>
      <c r="CI18" s="459"/>
      <c r="CJ18" s="459"/>
      <c r="CK18" s="459"/>
      <c r="CL18" s="459"/>
      <c r="CM18" s="459"/>
      <c r="CN18" s="459"/>
      <c r="CO18" s="459"/>
      <c r="CP18" s="459"/>
      <c r="CQ18" s="571"/>
      <c r="CR18" s="565" t="s">
        <v>197</v>
      </c>
      <c r="CS18" s="344"/>
      <c r="CT18" s="344"/>
      <c r="CU18" s="344"/>
      <c r="CV18" s="344"/>
      <c r="CW18" s="344"/>
      <c r="CX18" s="344"/>
      <c r="CY18" s="566"/>
      <c r="CZ18" s="567" t="s">
        <v>197</v>
      </c>
      <c r="DA18" s="567"/>
      <c r="DB18" s="567"/>
      <c r="DC18" s="567"/>
      <c r="DD18" s="575" t="s">
        <v>197</v>
      </c>
      <c r="DE18" s="344"/>
      <c r="DF18" s="344"/>
      <c r="DG18" s="344"/>
      <c r="DH18" s="344"/>
      <c r="DI18" s="344"/>
      <c r="DJ18" s="344"/>
      <c r="DK18" s="344"/>
      <c r="DL18" s="344"/>
      <c r="DM18" s="344"/>
      <c r="DN18" s="344"/>
      <c r="DO18" s="344"/>
      <c r="DP18" s="566"/>
      <c r="DQ18" s="575" t="s">
        <v>197</v>
      </c>
      <c r="DR18" s="344"/>
      <c r="DS18" s="344"/>
      <c r="DT18" s="344"/>
      <c r="DU18" s="344"/>
      <c r="DV18" s="344"/>
      <c r="DW18" s="344"/>
      <c r="DX18" s="344"/>
      <c r="DY18" s="344"/>
      <c r="DZ18" s="344"/>
      <c r="EA18" s="344"/>
      <c r="EB18" s="344"/>
      <c r="EC18" s="576"/>
    </row>
    <row r="19" spans="2:133" ht="11.25" customHeight="1" x14ac:dyDescent="0.15">
      <c r="B19" s="570" t="s">
        <v>365</v>
      </c>
      <c r="C19" s="459"/>
      <c r="D19" s="459"/>
      <c r="E19" s="459"/>
      <c r="F19" s="459"/>
      <c r="G19" s="459"/>
      <c r="H19" s="459"/>
      <c r="I19" s="459"/>
      <c r="J19" s="459"/>
      <c r="K19" s="459"/>
      <c r="L19" s="459"/>
      <c r="M19" s="459"/>
      <c r="N19" s="459"/>
      <c r="O19" s="459"/>
      <c r="P19" s="459"/>
      <c r="Q19" s="571"/>
      <c r="R19" s="565">
        <v>39643</v>
      </c>
      <c r="S19" s="344"/>
      <c r="T19" s="344"/>
      <c r="U19" s="344"/>
      <c r="V19" s="344"/>
      <c r="W19" s="344"/>
      <c r="X19" s="344"/>
      <c r="Y19" s="566"/>
      <c r="Z19" s="567">
        <v>0.5</v>
      </c>
      <c r="AA19" s="567"/>
      <c r="AB19" s="567"/>
      <c r="AC19" s="567"/>
      <c r="AD19" s="568">
        <v>39643</v>
      </c>
      <c r="AE19" s="568"/>
      <c r="AF19" s="568"/>
      <c r="AG19" s="568"/>
      <c r="AH19" s="568"/>
      <c r="AI19" s="568"/>
      <c r="AJ19" s="568"/>
      <c r="AK19" s="568"/>
      <c r="AL19" s="572">
        <v>0.9</v>
      </c>
      <c r="AM19" s="350"/>
      <c r="AN19" s="350"/>
      <c r="AO19" s="573"/>
      <c r="AP19" s="570" t="s">
        <v>254</v>
      </c>
      <c r="AQ19" s="459"/>
      <c r="AR19" s="459"/>
      <c r="AS19" s="459"/>
      <c r="AT19" s="459"/>
      <c r="AU19" s="459"/>
      <c r="AV19" s="459"/>
      <c r="AW19" s="459"/>
      <c r="AX19" s="459"/>
      <c r="AY19" s="459"/>
      <c r="AZ19" s="459"/>
      <c r="BA19" s="459"/>
      <c r="BB19" s="459"/>
      <c r="BC19" s="459"/>
      <c r="BD19" s="459"/>
      <c r="BE19" s="459"/>
      <c r="BF19" s="571"/>
      <c r="BG19" s="565">
        <v>1081</v>
      </c>
      <c r="BH19" s="344"/>
      <c r="BI19" s="344"/>
      <c r="BJ19" s="344"/>
      <c r="BK19" s="344"/>
      <c r="BL19" s="344"/>
      <c r="BM19" s="344"/>
      <c r="BN19" s="566"/>
      <c r="BO19" s="567">
        <v>0.1</v>
      </c>
      <c r="BP19" s="567"/>
      <c r="BQ19" s="567"/>
      <c r="BR19" s="567"/>
      <c r="BS19" s="568" t="s">
        <v>197</v>
      </c>
      <c r="BT19" s="568"/>
      <c r="BU19" s="568"/>
      <c r="BV19" s="568"/>
      <c r="BW19" s="568"/>
      <c r="BX19" s="568"/>
      <c r="BY19" s="568"/>
      <c r="BZ19" s="568"/>
      <c r="CA19" s="568"/>
      <c r="CB19" s="569"/>
      <c r="CD19" s="570" t="s">
        <v>366</v>
      </c>
      <c r="CE19" s="459"/>
      <c r="CF19" s="459"/>
      <c r="CG19" s="459"/>
      <c r="CH19" s="459"/>
      <c r="CI19" s="459"/>
      <c r="CJ19" s="459"/>
      <c r="CK19" s="459"/>
      <c r="CL19" s="459"/>
      <c r="CM19" s="459"/>
      <c r="CN19" s="459"/>
      <c r="CO19" s="459"/>
      <c r="CP19" s="459"/>
      <c r="CQ19" s="571"/>
      <c r="CR19" s="565" t="s">
        <v>197</v>
      </c>
      <c r="CS19" s="344"/>
      <c r="CT19" s="344"/>
      <c r="CU19" s="344"/>
      <c r="CV19" s="344"/>
      <c r="CW19" s="344"/>
      <c r="CX19" s="344"/>
      <c r="CY19" s="566"/>
      <c r="CZ19" s="567" t="s">
        <v>197</v>
      </c>
      <c r="DA19" s="567"/>
      <c r="DB19" s="567"/>
      <c r="DC19" s="567"/>
      <c r="DD19" s="575" t="s">
        <v>197</v>
      </c>
      <c r="DE19" s="344"/>
      <c r="DF19" s="344"/>
      <c r="DG19" s="344"/>
      <c r="DH19" s="344"/>
      <c r="DI19" s="344"/>
      <c r="DJ19" s="344"/>
      <c r="DK19" s="344"/>
      <c r="DL19" s="344"/>
      <c r="DM19" s="344"/>
      <c r="DN19" s="344"/>
      <c r="DO19" s="344"/>
      <c r="DP19" s="566"/>
      <c r="DQ19" s="575" t="s">
        <v>197</v>
      </c>
      <c r="DR19" s="344"/>
      <c r="DS19" s="344"/>
      <c r="DT19" s="344"/>
      <c r="DU19" s="344"/>
      <c r="DV19" s="344"/>
      <c r="DW19" s="344"/>
      <c r="DX19" s="344"/>
      <c r="DY19" s="344"/>
      <c r="DZ19" s="344"/>
      <c r="EA19" s="344"/>
      <c r="EB19" s="344"/>
      <c r="EC19" s="576"/>
    </row>
    <row r="20" spans="2:133" ht="11.25" customHeight="1" x14ac:dyDescent="0.15">
      <c r="B20" s="578" t="s">
        <v>367</v>
      </c>
      <c r="C20" s="579"/>
      <c r="D20" s="579"/>
      <c r="E20" s="579"/>
      <c r="F20" s="579"/>
      <c r="G20" s="579"/>
      <c r="H20" s="579"/>
      <c r="I20" s="579"/>
      <c r="J20" s="579"/>
      <c r="K20" s="579"/>
      <c r="L20" s="579"/>
      <c r="M20" s="579"/>
      <c r="N20" s="579"/>
      <c r="O20" s="579"/>
      <c r="P20" s="579"/>
      <c r="Q20" s="580"/>
      <c r="R20" s="565">
        <v>641</v>
      </c>
      <c r="S20" s="344"/>
      <c r="T20" s="344"/>
      <c r="U20" s="344"/>
      <c r="V20" s="344"/>
      <c r="W20" s="344"/>
      <c r="X20" s="344"/>
      <c r="Y20" s="566"/>
      <c r="Z20" s="567">
        <v>0</v>
      </c>
      <c r="AA20" s="567"/>
      <c r="AB20" s="567"/>
      <c r="AC20" s="567"/>
      <c r="AD20" s="568">
        <v>641</v>
      </c>
      <c r="AE20" s="568"/>
      <c r="AF20" s="568"/>
      <c r="AG20" s="568"/>
      <c r="AH20" s="568"/>
      <c r="AI20" s="568"/>
      <c r="AJ20" s="568"/>
      <c r="AK20" s="568"/>
      <c r="AL20" s="572">
        <v>0</v>
      </c>
      <c r="AM20" s="350"/>
      <c r="AN20" s="350"/>
      <c r="AO20" s="573"/>
      <c r="AP20" s="570" t="s">
        <v>368</v>
      </c>
      <c r="AQ20" s="459"/>
      <c r="AR20" s="459"/>
      <c r="AS20" s="459"/>
      <c r="AT20" s="459"/>
      <c r="AU20" s="459"/>
      <c r="AV20" s="459"/>
      <c r="AW20" s="459"/>
      <c r="AX20" s="459"/>
      <c r="AY20" s="459"/>
      <c r="AZ20" s="459"/>
      <c r="BA20" s="459"/>
      <c r="BB20" s="459"/>
      <c r="BC20" s="459"/>
      <c r="BD20" s="459"/>
      <c r="BE20" s="459"/>
      <c r="BF20" s="571"/>
      <c r="BG20" s="565">
        <v>1081</v>
      </c>
      <c r="BH20" s="344"/>
      <c r="BI20" s="344"/>
      <c r="BJ20" s="344"/>
      <c r="BK20" s="344"/>
      <c r="BL20" s="344"/>
      <c r="BM20" s="344"/>
      <c r="BN20" s="566"/>
      <c r="BO20" s="567">
        <v>0.1</v>
      </c>
      <c r="BP20" s="567"/>
      <c r="BQ20" s="567"/>
      <c r="BR20" s="567"/>
      <c r="BS20" s="568" t="s">
        <v>197</v>
      </c>
      <c r="BT20" s="568"/>
      <c r="BU20" s="568"/>
      <c r="BV20" s="568"/>
      <c r="BW20" s="568"/>
      <c r="BX20" s="568"/>
      <c r="BY20" s="568"/>
      <c r="BZ20" s="568"/>
      <c r="CA20" s="568"/>
      <c r="CB20" s="569"/>
      <c r="CD20" s="570" t="s">
        <v>188</v>
      </c>
      <c r="CE20" s="459"/>
      <c r="CF20" s="459"/>
      <c r="CG20" s="459"/>
      <c r="CH20" s="459"/>
      <c r="CI20" s="459"/>
      <c r="CJ20" s="459"/>
      <c r="CK20" s="459"/>
      <c r="CL20" s="459"/>
      <c r="CM20" s="459"/>
      <c r="CN20" s="459"/>
      <c r="CO20" s="459"/>
      <c r="CP20" s="459"/>
      <c r="CQ20" s="571"/>
      <c r="CR20" s="565">
        <v>7267434</v>
      </c>
      <c r="CS20" s="344"/>
      <c r="CT20" s="344"/>
      <c r="CU20" s="344"/>
      <c r="CV20" s="344"/>
      <c r="CW20" s="344"/>
      <c r="CX20" s="344"/>
      <c r="CY20" s="566"/>
      <c r="CZ20" s="567">
        <v>100</v>
      </c>
      <c r="DA20" s="567"/>
      <c r="DB20" s="567"/>
      <c r="DC20" s="567"/>
      <c r="DD20" s="575">
        <v>635924</v>
      </c>
      <c r="DE20" s="344"/>
      <c r="DF20" s="344"/>
      <c r="DG20" s="344"/>
      <c r="DH20" s="344"/>
      <c r="DI20" s="344"/>
      <c r="DJ20" s="344"/>
      <c r="DK20" s="344"/>
      <c r="DL20" s="344"/>
      <c r="DM20" s="344"/>
      <c r="DN20" s="344"/>
      <c r="DO20" s="344"/>
      <c r="DP20" s="566"/>
      <c r="DQ20" s="575">
        <v>5087517</v>
      </c>
      <c r="DR20" s="344"/>
      <c r="DS20" s="344"/>
      <c r="DT20" s="344"/>
      <c r="DU20" s="344"/>
      <c r="DV20" s="344"/>
      <c r="DW20" s="344"/>
      <c r="DX20" s="344"/>
      <c r="DY20" s="344"/>
      <c r="DZ20" s="344"/>
      <c r="EA20" s="344"/>
      <c r="EB20" s="344"/>
      <c r="EC20" s="576"/>
    </row>
    <row r="21" spans="2:133" ht="11.25" customHeight="1" x14ac:dyDescent="0.15">
      <c r="B21" s="570" t="s">
        <v>344</v>
      </c>
      <c r="C21" s="459"/>
      <c r="D21" s="459"/>
      <c r="E21" s="459"/>
      <c r="F21" s="459"/>
      <c r="G21" s="459"/>
      <c r="H21" s="459"/>
      <c r="I21" s="459"/>
      <c r="J21" s="459"/>
      <c r="K21" s="459"/>
      <c r="L21" s="459"/>
      <c r="M21" s="459"/>
      <c r="N21" s="459"/>
      <c r="O21" s="459"/>
      <c r="P21" s="459"/>
      <c r="Q21" s="571"/>
      <c r="R21" s="565">
        <v>3225976</v>
      </c>
      <c r="S21" s="344"/>
      <c r="T21" s="344"/>
      <c r="U21" s="344"/>
      <c r="V21" s="344"/>
      <c r="W21" s="344"/>
      <c r="X21" s="344"/>
      <c r="Y21" s="566"/>
      <c r="Z21" s="567">
        <v>41.5</v>
      </c>
      <c r="AA21" s="567"/>
      <c r="AB21" s="567"/>
      <c r="AC21" s="567"/>
      <c r="AD21" s="568">
        <v>2867011</v>
      </c>
      <c r="AE21" s="568"/>
      <c r="AF21" s="568"/>
      <c r="AG21" s="568"/>
      <c r="AH21" s="568"/>
      <c r="AI21" s="568"/>
      <c r="AJ21" s="568"/>
      <c r="AK21" s="568"/>
      <c r="AL21" s="572">
        <v>66.2</v>
      </c>
      <c r="AM21" s="350"/>
      <c r="AN21" s="350"/>
      <c r="AO21" s="573"/>
      <c r="AP21" s="570" t="s">
        <v>370</v>
      </c>
      <c r="AQ21" s="581"/>
      <c r="AR21" s="581"/>
      <c r="AS21" s="581"/>
      <c r="AT21" s="581"/>
      <c r="AU21" s="581"/>
      <c r="AV21" s="581"/>
      <c r="AW21" s="581"/>
      <c r="AX21" s="581"/>
      <c r="AY21" s="581"/>
      <c r="AZ21" s="581"/>
      <c r="BA21" s="581"/>
      <c r="BB21" s="581"/>
      <c r="BC21" s="581"/>
      <c r="BD21" s="581"/>
      <c r="BE21" s="581"/>
      <c r="BF21" s="582"/>
      <c r="BG21" s="565">
        <v>1081</v>
      </c>
      <c r="BH21" s="344"/>
      <c r="BI21" s="344"/>
      <c r="BJ21" s="344"/>
      <c r="BK21" s="344"/>
      <c r="BL21" s="344"/>
      <c r="BM21" s="344"/>
      <c r="BN21" s="566"/>
      <c r="BO21" s="567">
        <v>0.1</v>
      </c>
      <c r="BP21" s="567"/>
      <c r="BQ21" s="567"/>
      <c r="BR21" s="567"/>
      <c r="BS21" s="568" t="s">
        <v>197</v>
      </c>
      <c r="BT21" s="568"/>
      <c r="BU21" s="568"/>
      <c r="BV21" s="568"/>
      <c r="BW21" s="568"/>
      <c r="BX21" s="568"/>
      <c r="BY21" s="568"/>
      <c r="BZ21" s="568"/>
      <c r="CA21" s="568"/>
      <c r="CB21" s="569"/>
      <c r="CD21" s="583"/>
      <c r="CE21" s="584"/>
      <c r="CF21" s="584"/>
      <c r="CG21" s="584"/>
      <c r="CH21" s="584"/>
      <c r="CI21" s="584"/>
      <c r="CJ21" s="584"/>
      <c r="CK21" s="584"/>
      <c r="CL21" s="584"/>
      <c r="CM21" s="584"/>
      <c r="CN21" s="584"/>
      <c r="CO21" s="584"/>
      <c r="CP21" s="584"/>
      <c r="CQ21" s="585"/>
      <c r="CR21" s="586"/>
      <c r="CS21" s="587"/>
      <c r="CT21" s="587"/>
      <c r="CU21" s="587"/>
      <c r="CV21" s="587"/>
      <c r="CW21" s="587"/>
      <c r="CX21" s="587"/>
      <c r="CY21" s="588"/>
      <c r="CZ21" s="589"/>
      <c r="DA21" s="589"/>
      <c r="DB21" s="589"/>
      <c r="DC21" s="589"/>
      <c r="DD21" s="590"/>
      <c r="DE21" s="587"/>
      <c r="DF21" s="587"/>
      <c r="DG21" s="587"/>
      <c r="DH21" s="587"/>
      <c r="DI21" s="587"/>
      <c r="DJ21" s="587"/>
      <c r="DK21" s="587"/>
      <c r="DL21" s="587"/>
      <c r="DM21" s="587"/>
      <c r="DN21" s="587"/>
      <c r="DO21" s="587"/>
      <c r="DP21" s="588"/>
      <c r="DQ21" s="590"/>
      <c r="DR21" s="587"/>
      <c r="DS21" s="587"/>
      <c r="DT21" s="587"/>
      <c r="DU21" s="587"/>
      <c r="DV21" s="587"/>
      <c r="DW21" s="587"/>
      <c r="DX21" s="587"/>
      <c r="DY21" s="587"/>
      <c r="DZ21" s="587"/>
      <c r="EA21" s="587"/>
      <c r="EB21" s="587"/>
      <c r="EC21" s="591"/>
    </row>
    <row r="22" spans="2:133" ht="11.25" customHeight="1" x14ac:dyDescent="0.15">
      <c r="B22" s="570" t="s">
        <v>296</v>
      </c>
      <c r="C22" s="459"/>
      <c r="D22" s="459"/>
      <c r="E22" s="459"/>
      <c r="F22" s="459"/>
      <c r="G22" s="459"/>
      <c r="H22" s="459"/>
      <c r="I22" s="459"/>
      <c r="J22" s="459"/>
      <c r="K22" s="459"/>
      <c r="L22" s="459"/>
      <c r="M22" s="459"/>
      <c r="N22" s="459"/>
      <c r="O22" s="459"/>
      <c r="P22" s="459"/>
      <c r="Q22" s="571"/>
      <c r="R22" s="565">
        <v>2867011</v>
      </c>
      <c r="S22" s="344"/>
      <c r="T22" s="344"/>
      <c r="U22" s="344"/>
      <c r="V22" s="344"/>
      <c r="W22" s="344"/>
      <c r="X22" s="344"/>
      <c r="Y22" s="566"/>
      <c r="Z22" s="567">
        <v>36.799999999999997</v>
      </c>
      <c r="AA22" s="567"/>
      <c r="AB22" s="567"/>
      <c r="AC22" s="567"/>
      <c r="AD22" s="568">
        <v>2867011</v>
      </c>
      <c r="AE22" s="568"/>
      <c r="AF22" s="568"/>
      <c r="AG22" s="568"/>
      <c r="AH22" s="568"/>
      <c r="AI22" s="568"/>
      <c r="AJ22" s="568"/>
      <c r="AK22" s="568"/>
      <c r="AL22" s="572">
        <v>66.2</v>
      </c>
      <c r="AM22" s="350"/>
      <c r="AN22" s="350"/>
      <c r="AO22" s="573"/>
      <c r="AP22" s="570" t="s">
        <v>143</v>
      </c>
      <c r="AQ22" s="581"/>
      <c r="AR22" s="581"/>
      <c r="AS22" s="581"/>
      <c r="AT22" s="581"/>
      <c r="AU22" s="581"/>
      <c r="AV22" s="581"/>
      <c r="AW22" s="581"/>
      <c r="AX22" s="581"/>
      <c r="AY22" s="581"/>
      <c r="AZ22" s="581"/>
      <c r="BA22" s="581"/>
      <c r="BB22" s="581"/>
      <c r="BC22" s="581"/>
      <c r="BD22" s="581"/>
      <c r="BE22" s="581"/>
      <c r="BF22" s="582"/>
      <c r="BG22" s="565" t="s">
        <v>197</v>
      </c>
      <c r="BH22" s="344"/>
      <c r="BI22" s="344"/>
      <c r="BJ22" s="344"/>
      <c r="BK22" s="344"/>
      <c r="BL22" s="344"/>
      <c r="BM22" s="344"/>
      <c r="BN22" s="566"/>
      <c r="BO22" s="567" t="s">
        <v>197</v>
      </c>
      <c r="BP22" s="567"/>
      <c r="BQ22" s="567"/>
      <c r="BR22" s="567"/>
      <c r="BS22" s="568" t="s">
        <v>197</v>
      </c>
      <c r="BT22" s="568"/>
      <c r="BU22" s="568"/>
      <c r="BV22" s="568"/>
      <c r="BW22" s="568"/>
      <c r="BX22" s="568"/>
      <c r="BY22" s="568"/>
      <c r="BZ22" s="568"/>
      <c r="CA22" s="568"/>
      <c r="CB22" s="569"/>
      <c r="CD22" s="338" t="s">
        <v>371</v>
      </c>
      <c r="CE22" s="339"/>
      <c r="CF22" s="339"/>
      <c r="CG22" s="339"/>
      <c r="CH22" s="339"/>
      <c r="CI22" s="339"/>
      <c r="CJ22" s="339"/>
      <c r="CK22" s="339"/>
      <c r="CL22" s="339"/>
      <c r="CM22" s="339"/>
      <c r="CN22" s="339"/>
      <c r="CO22" s="339"/>
      <c r="CP22" s="339"/>
      <c r="CQ22" s="339"/>
      <c r="CR22" s="339"/>
      <c r="CS22" s="339"/>
      <c r="CT22" s="339"/>
      <c r="CU22" s="339"/>
      <c r="CV22" s="339"/>
      <c r="CW22" s="339"/>
      <c r="CX22" s="339"/>
      <c r="CY22" s="339"/>
      <c r="CZ22" s="339"/>
      <c r="DA22" s="339"/>
      <c r="DB22" s="339"/>
      <c r="DC22" s="339"/>
      <c r="DD22" s="339"/>
      <c r="DE22" s="339"/>
      <c r="DF22" s="339"/>
      <c r="DG22" s="339"/>
      <c r="DH22" s="339"/>
      <c r="DI22" s="339"/>
      <c r="DJ22" s="339"/>
      <c r="DK22" s="339"/>
      <c r="DL22" s="339"/>
      <c r="DM22" s="339"/>
      <c r="DN22" s="339"/>
      <c r="DO22" s="339"/>
      <c r="DP22" s="339"/>
      <c r="DQ22" s="339"/>
      <c r="DR22" s="339"/>
      <c r="DS22" s="339"/>
      <c r="DT22" s="339"/>
      <c r="DU22" s="339"/>
      <c r="DV22" s="339"/>
      <c r="DW22" s="339"/>
      <c r="DX22" s="339"/>
      <c r="DY22" s="339"/>
      <c r="DZ22" s="339"/>
      <c r="EA22" s="339"/>
      <c r="EB22" s="339"/>
      <c r="EC22" s="381"/>
    </row>
    <row r="23" spans="2:133" ht="11.25" customHeight="1" x14ac:dyDescent="0.15">
      <c r="B23" s="570" t="s">
        <v>293</v>
      </c>
      <c r="C23" s="459"/>
      <c r="D23" s="459"/>
      <c r="E23" s="459"/>
      <c r="F23" s="459"/>
      <c r="G23" s="459"/>
      <c r="H23" s="459"/>
      <c r="I23" s="459"/>
      <c r="J23" s="459"/>
      <c r="K23" s="459"/>
      <c r="L23" s="459"/>
      <c r="M23" s="459"/>
      <c r="N23" s="459"/>
      <c r="O23" s="459"/>
      <c r="P23" s="459"/>
      <c r="Q23" s="571"/>
      <c r="R23" s="565">
        <v>358960</v>
      </c>
      <c r="S23" s="344"/>
      <c r="T23" s="344"/>
      <c r="U23" s="344"/>
      <c r="V23" s="344"/>
      <c r="W23" s="344"/>
      <c r="X23" s="344"/>
      <c r="Y23" s="566"/>
      <c r="Z23" s="567">
        <v>4.5999999999999996</v>
      </c>
      <c r="AA23" s="567"/>
      <c r="AB23" s="567"/>
      <c r="AC23" s="567"/>
      <c r="AD23" s="568" t="s">
        <v>197</v>
      </c>
      <c r="AE23" s="568"/>
      <c r="AF23" s="568"/>
      <c r="AG23" s="568"/>
      <c r="AH23" s="568"/>
      <c r="AI23" s="568"/>
      <c r="AJ23" s="568"/>
      <c r="AK23" s="568"/>
      <c r="AL23" s="572" t="s">
        <v>197</v>
      </c>
      <c r="AM23" s="350"/>
      <c r="AN23" s="350"/>
      <c r="AO23" s="573"/>
      <c r="AP23" s="570" t="s">
        <v>118</v>
      </c>
      <c r="AQ23" s="581"/>
      <c r="AR23" s="581"/>
      <c r="AS23" s="581"/>
      <c r="AT23" s="581"/>
      <c r="AU23" s="581"/>
      <c r="AV23" s="581"/>
      <c r="AW23" s="581"/>
      <c r="AX23" s="581"/>
      <c r="AY23" s="581"/>
      <c r="AZ23" s="581"/>
      <c r="BA23" s="581"/>
      <c r="BB23" s="581"/>
      <c r="BC23" s="581"/>
      <c r="BD23" s="581"/>
      <c r="BE23" s="581"/>
      <c r="BF23" s="582"/>
      <c r="BG23" s="565" t="s">
        <v>197</v>
      </c>
      <c r="BH23" s="344"/>
      <c r="BI23" s="344"/>
      <c r="BJ23" s="344"/>
      <c r="BK23" s="344"/>
      <c r="BL23" s="344"/>
      <c r="BM23" s="344"/>
      <c r="BN23" s="566"/>
      <c r="BO23" s="567" t="s">
        <v>197</v>
      </c>
      <c r="BP23" s="567"/>
      <c r="BQ23" s="567"/>
      <c r="BR23" s="567"/>
      <c r="BS23" s="568" t="s">
        <v>197</v>
      </c>
      <c r="BT23" s="568"/>
      <c r="BU23" s="568"/>
      <c r="BV23" s="568"/>
      <c r="BW23" s="568"/>
      <c r="BX23" s="568"/>
      <c r="BY23" s="568"/>
      <c r="BZ23" s="568"/>
      <c r="CA23" s="568"/>
      <c r="CB23" s="569"/>
      <c r="CD23" s="338" t="s">
        <v>318</v>
      </c>
      <c r="CE23" s="339"/>
      <c r="CF23" s="339"/>
      <c r="CG23" s="339"/>
      <c r="CH23" s="339"/>
      <c r="CI23" s="339"/>
      <c r="CJ23" s="339"/>
      <c r="CK23" s="339"/>
      <c r="CL23" s="339"/>
      <c r="CM23" s="339"/>
      <c r="CN23" s="339"/>
      <c r="CO23" s="339"/>
      <c r="CP23" s="339"/>
      <c r="CQ23" s="381"/>
      <c r="CR23" s="338" t="s">
        <v>372</v>
      </c>
      <c r="CS23" s="339"/>
      <c r="CT23" s="339"/>
      <c r="CU23" s="339"/>
      <c r="CV23" s="339"/>
      <c r="CW23" s="339"/>
      <c r="CX23" s="339"/>
      <c r="CY23" s="381"/>
      <c r="CZ23" s="338" t="s">
        <v>376</v>
      </c>
      <c r="DA23" s="339"/>
      <c r="DB23" s="339"/>
      <c r="DC23" s="381"/>
      <c r="DD23" s="338" t="s">
        <v>299</v>
      </c>
      <c r="DE23" s="339"/>
      <c r="DF23" s="339"/>
      <c r="DG23" s="339"/>
      <c r="DH23" s="339"/>
      <c r="DI23" s="339"/>
      <c r="DJ23" s="339"/>
      <c r="DK23" s="381"/>
      <c r="DL23" s="592" t="s">
        <v>224</v>
      </c>
      <c r="DM23" s="593"/>
      <c r="DN23" s="593"/>
      <c r="DO23" s="593"/>
      <c r="DP23" s="593"/>
      <c r="DQ23" s="593"/>
      <c r="DR23" s="593"/>
      <c r="DS23" s="593"/>
      <c r="DT23" s="593"/>
      <c r="DU23" s="593"/>
      <c r="DV23" s="594"/>
      <c r="DW23" s="338" t="s">
        <v>378</v>
      </c>
      <c r="DX23" s="339"/>
      <c r="DY23" s="339"/>
      <c r="DZ23" s="339"/>
      <c r="EA23" s="339"/>
      <c r="EB23" s="339"/>
      <c r="EC23" s="381"/>
    </row>
    <row r="24" spans="2:133" ht="11.25" customHeight="1" x14ac:dyDescent="0.15">
      <c r="B24" s="570" t="s">
        <v>379</v>
      </c>
      <c r="C24" s="459"/>
      <c r="D24" s="459"/>
      <c r="E24" s="459"/>
      <c r="F24" s="459"/>
      <c r="G24" s="459"/>
      <c r="H24" s="459"/>
      <c r="I24" s="459"/>
      <c r="J24" s="459"/>
      <c r="K24" s="459"/>
      <c r="L24" s="459"/>
      <c r="M24" s="459"/>
      <c r="N24" s="459"/>
      <c r="O24" s="459"/>
      <c r="P24" s="459"/>
      <c r="Q24" s="571"/>
      <c r="R24" s="565">
        <v>5</v>
      </c>
      <c r="S24" s="344"/>
      <c r="T24" s="344"/>
      <c r="U24" s="344"/>
      <c r="V24" s="344"/>
      <c r="W24" s="344"/>
      <c r="X24" s="344"/>
      <c r="Y24" s="566"/>
      <c r="Z24" s="567">
        <v>0</v>
      </c>
      <c r="AA24" s="567"/>
      <c r="AB24" s="567"/>
      <c r="AC24" s="567"/>
      <c r="AD24" s="568" t="s">
        <v>197</v>
      </c>
      <c r="AE24" s="568"/>
      <c r="AF24" s="568"/>
      <c r="AG24" s="568"/>
      <c r="AH24" s="568"/>
      <c r="AI24" s="568"/>
      <c r="AJ24" s="568"/>
      <c r="AK24" s="568"/>
      <c r="AL24" s="572" t="s">
        <v>197</v>
      </c>
      <c r="AM24" s="350"/>
      <c r="AN24" s="350"/>
      <c r="AO24" s="573"/>
      <c r="AP24" s="570" t="s">
        <v>380</v>
      </c>
      <c r="AQ24" s="581"/>
      <c r="AR24" s="581"/>
      <c r="AS24" s="581"/>
      <c r="AT24" s="581"/>
      <c r="AU24" s="581"/>
      <c r="AV24" s="581"/>
      <c r="AW24" s="581"/>
      <c r="AX24" s="581"/>
      <c r="AY24" s="581"/>
      <c r="AZ24" s="581"/>
      <c r="BA24" s="581"/>
      <c r="BB24" s="581"/>
      <c r="BC24" s="581"/>
      <c r="BD24" s="581"/>
      <c r="BE24" s="581"/>
      <c r="BF24" s="582"/>
      <c r="BG24" s="565" t="s">
        <v>197</v>
      </c>
      <c r="BH24" s="344"/>
      <c r="BI24" s="344"/>
      <c r="BJ24" s="344"/>
      <c r="BK24" s="344"/>
      <c r="BL24" s="344"/>
      <c r="BM24" s="344"/>
      <c r="BN24" s="566"/>
      <c r="BO24" s="567" t="s">
        <v>197</v>
      </c>
      <c r="BP24" s="567"/>
      <c r="BQ24" s="567"/>
      <c r="BR24" s="567"/>
      <c r="BS24" s="568" t="s">
        <v>197</v>
      </c>
      <c r="BT24" s="568"/>
      <c r="BU24" s="568"/>
      <c r="BV24" s="568"/>
      <c r="BW24" s="568"/>
      <c r="BX24" s="568"/>
      <c r="BY24" s="568"/>
      <c r="BZ24" s="568"/>
      <c r="CA24" s="568"/>
      <c r="CB24" s="569"/>
      <c r="CD24" s="554" t="s">
        <v>381</v>
      </c>
      <c r="CE24" s="555"/>
      <c r="CF24" s="555"/>
      <c r="CG24" s="555"/>
      <c r="CH24" s="555"/>
      <c r="CI24" s="555"/>
      <c r="CJ24" s="555"/>
      <c r="CK24" s="555"/>
      <c r="CL24" s="555"/>
      <c r="CM24" s="555"/>
      <c r="CN24" s="555"/>
      <c r="CO24" s="555"/>
      <c r="CP24" s="555"/>
      <c r="CQ24" s="556"/>
      <c r="CR24" s="557">
        <v>3087069</v>
      </c>
      <c r="CS24" s="558"/>
      <c r="CT24" s="558"/>
      <c r="CU24" s="558"/>
      <c r="CV24" s="558"/>
      <c r="CW24" s="558"/>
      <c r="CX24" s="558"/>
      <c r="CY24" s="559"/>
      <c r="CZ24" s="562">
        <v>42.5</v>
      </c>
      <c r="DA24" s="563"/>
      <c r="DB24" s="563"/>
      <c r="DC24" s="574"/>
      <c r="DD24" s="595">
        <v>2063131</v>
      </c>
      <c r="DE24" s="558"/>
      <c r="DF24" s="558"/>
      <c r="DG24" s="558"/>
      <c r="DH24" s="558"/>
      <c r="DI24" s="558"/>
      <c r="DJ24" s="558"/>
      <c r="DK24" s="559"/>
      <c r="DL24" s="595">
        <v>1810596</v>
      </c>
      <c r="DM24" s="558"/>
      <c r="DN24" s="558"/>
      <c r="DO24" s="558"/>
      <c r="DP24" s="558"/>
      <c r="DQ24" s="558"/>
      <c r="DR24" s="558"/>
      <c r="DS24" s="558"/>
      <c r="DT24" s="558"/>
      <c r="DU24" s="558"/>
      <c r="DV24" s="559"/>
      <c r="DW24" s="562">
        <v>41.7</v>
      </c>
      <c r="DX24" s="563"/>
      <c r="DY24" s="563"/>
      <c r="DZ24" s="563"/>
      <c r="EA24" s="563"/>
      <c r="EB24" s="563"/>
      <c r="EC24" s="564"/>
    </row>
    <row r="25" spans="2:133" ht="11.25" customHeight="1" x14ac:dyDescent="0.15">
      <c r="B25" s="570" t="s">
        <v>79</v>
      </c>
      <c r="C25" s="459"/>
      <c r="D25" s="459"/>
      <c r="E25" s="459"/>
      <c r="F25" s="459"/>
      <c r="G25" s="459"/>
      <c r="H25" s="459"/>
      <c r="I25" s="459"/>
      <c r="J25" s="459"/>
      <c r="K25" s="459"/>
      <c r="L25" s="459"/>
      <c r="M25" s="459"/>
      <c r="N25" s="459"/>
      <c r="O25" s="459"/>
      <c r="P25" s="459"/>
      <c r="Q25" s="571"/>
      <c r="R25" s="565">
        <v>4659143</v>
      </c>
      <c r="S25" s="344"/>
      <c r="T25" s="344"/>
      <c r="U25" s="344"/>
      <c r="V25" s="344"/>
      <c r="W25" s="344"/>
      <c r="X25" s="344"/>
      <c r="Y25" s="566"/>
      <c r="Z25" s="567">
        <v>59.9</v>
      </c>
      <c r="AA25" s="567"/>
      <c r="AB25" s="567"/>
      <c r="AC25" s="567"/>
      <c r="AD25" s="568">
        <v>4300178</v>
      </c>
      <c r="AE25" s="568"/>
      <c r="AF25" s="568"/>
      <c r="AG25" s="568"/>
      <c r="AH25" s="568"/>
      <c r="AI25" s="568"/>
      <c r="AJ25" s="568"/>
      <c r="AK25" s="568"/>
      <c r="AL25" s="572">
        <v>99.4</v>
      </c>
      <c r="AM25" s="350"/>
      <c r="AN25" s="350"/>
      <c r="AO25" s="573"/>
      <c r="AP25" s="570" t="s">
        <v>274</v>
      </c>
      <c r="AQ25" s="581"/>
      <c r="AR25" s="581"/>
      <c r="AS25" s="581"/>
      <c r="AT25" s="581"/>
      <c r="AU25" s="581"/>
      <c r="AV25" s="581"/>
      <c r="AW25" s="581"/>
      <c r="AX25" s="581"/>
      <c r="AY25" s="581"/>
      <c r="AZ25" s="581"/>
      <c r="BA25" s="581"/>
      <c r="BB25" s="581"/>
      <c r="BC25" s="581"/>
      <c r="BD25" s="581"/>
      <c r="BE25" s="581"/>
      <c r="BF25" s="582"/>
      <c r="BG25" s="565" t="s">
        <v>197</v>
      </c>
      <c r="BH25" s="344"/>
      <c r="BI25" s="344"/>
      <c r="BJ25" s="344"/>
      <c r="BK25" s="344"/>
      <c r="BL25" s="344"/>
      <c r="BM25" s="344"/>
      <c r="BN25" s="566"/>
      <c r="BO25" s="567" t="s">
        <v>197</v>
      </c>
      <c r="BP25" s="567"/>
      <c r="BQ25" s="567"/>
      <c r="BR25" s="567"/>
      <c r="BS25" s="568" t="s">
        <v>197</v>
      </c>
      <c r="BT25" s="568"/>
      <c r="BU25" s="568"/>
      <c r="BV25" s="568"/>
      <c r="BW25" s="568"/>
      <c r="BX25" s="568"/>
      <c r="BY25" s="568"/>
      <c r="BZ25" s="568"/>
      <c r="CA25" s="568"/>
      <c r="CB25" s="569"/>
      <c r="CD25" s="570" t="s">
        <v>195</v>
      </c>
      <c r="CE25" s="459"/>
      <c r="CF25" s="459"/>
      <c r="CG25" s="459"/>
      <c r="CH25" s="459"/>
      <c r="CI25" s="459"/>
      <c r="CJ25" s="459"/>
      <c r="CK25" s="459"/>
      <c r="CL25" s="459"/>
      <c r="CM25" s="459"/>
      <c r="CN25" s="459"/>
      <c r="CO25" s="459"/>
      <c r="CP25" s="459"/>
      <c r="CQ25" s="571"/>
      <c r="CR25" s="565">
        <v>1034542</v>
      </c>
      <c r="CS25" s="596"/>
      <c r="CT25" s="596"/>
      <c r="CU25" s="596"/>
      <c r="CV25" s="596"/>
      <c r="CW25" s="596"/>
      <c r="CX25" s="596"/>
      <c r="CY25" s="597"/>
      <c r="CZ25" s="572">
        <v>14.2</v>
      </c>
      <c r="DA25" s="598"/>
      <c r="DB25" s="598"/>
      <c r="DC25" s="599"/>
      <c r="DD25" s="575">
        <v>939576</v>
      </c>
      <c r="DE25" s="596"/>
      <c r="DF25" s="596"/>
      <c r="DG25" s="596"/>
      <c r="DH25" s="596"/>
      <c r="DI25" s="596"/>
      <c r="DJ25" s="596"/>
      <c r="DK25" s="597"/>
      <c r="DL25" s="575">
        <v>895090</v>
      </c>
      <c r="DM25" s="596"/>
      <c r="DN25" s="596"/>
      <c r="DO25" s="596"/>
      <c r="DP25" s="596"/>
      <c r="DQ25" s="596"/>
      <c r="DR25" s="596"/>
      <c r="DS25" s="596"/>
      <c r="DT25" s="596"/>
      <c r="DU25" s="596"/>
      <c r="DV25" s="597"/>
      <c r="DW25" s="572">
        <v>20.6</v>
      </c>
      <c r="DX25" s="598"/>
      <c r="DY25" s="598"/>
      <c r="DZ25" s="598"/>
      <c r="EA25" s="598"/>
      <c r="EB25" s="598"/>
      <c r="EC25" s="600"/>
    </row>
    <row r="26" spans="2:133" ht="11.25" customHeight="1" x14ac:dyDescent="0.15">
      <c r="B26" s="570" t="s">
        <v>384</v>
      </c>
      <c r="C26" s="459"/>
      <c r="D26" s="459"/>
      <c r="E26" s="459"/>
      <c r="F26" s="459"/>
      <c r="G26" s="459"/>
      <c r="H26" s="459"/>
      <c r="I26" s="459"/>
      <c r="J26" s="459"/>
      <c r="K26" s="459"/>
      <c r="L26" s="459"/>
      <c r="M26" s="459"/>
      <c r="N26" s="459"/>
      <c r="O26" s="459"/>
      <c r="P26" s="459"/>
      <c r="Q26" s="571"/>
      <c r="R26" s="565">
        <v>1009</v>
      </c>
      <c r="S26" s="344"/>
      <c r="T26" s="344"/>
      <c r="U26" s="344"/>
      <c r="V26" s="344"/>
      <c r="W26" s="344"/>
      <c r="X26" s="344"/>
      <c r="Y26" s="566"/>
      <c r="Z26" s="567">
        <v>0</v>
      </c>
      <c r="AA26" s="567"/>
      <c r="AB26" s="567"/>
      <c r="AC26" s="567"/>
      <c r="AD26" s="568">
        <v>1009</v>
      </c>
      <c r="AE26" s="568"/>
      <c r="AF26" s="568"/>
      <c r="AG26" s="568"/>
      <c r="AH26" s="568"/>
      <c r="AI26" s="568"/>
      <c r="AJ26" s="568"/>
      <c r="AK26" s="568"/>
      <c r="AL26" s="572">
        <v>0</v>
      </c>
      <c r="AM26" s="350"/>
      <c r="AN26" s="350"/>
      <c r="AO26" s="573"/>
      <c r="AP26" s="570" t="s">
        <v>387</v>
      </c>
      <c r="AQ26" s="581"/>
      <c r="AR26" s="581"/>
      <c r="AS26" s="581"/>
      <c r="AT26" s="581"/>
      <c r="AU26" s="581"/>
      <c r="AV26" s="581"/>
      <c r="AW26" s="581"/>
      <c r="AX26" s="581"/>
      <c r="AY26" s="581"/>
      <c r="AZ26" s="581"/>
      <c r="BA26" s="581"/>
      <c r="BB26" s="581"/>
      <c r="BC26" s="581"/>
      <c r="BD26" s="581"/>
      <c r="BE26" s="581"/>
      <c r="BF26" s="582"/>
      <c r="BG26" s="565" t="s">
        <v>197</v>
      </c>
      <c r="BH26" s="344"/>
      <c r="BI26" s="344"/>
      <c r="BJ26" s="344"/>
      <c r="BK26" s="344"/>
      <c r="BL26" s="344"/>
      <c r="BM26" s="344"/>
      <c r="BN26" s="566"/>
      <c r="BO26" s="567" t="s">
        <v>197</v>
      </c>
      <c r="BP26" s="567"/>
      <c r="BQ26" s="567"/>
      <c r="BR26" s="567"/>
      <c r="BS26" s="568" t="s">
        <v>197</v>
      </c>
      <c r="BT26" s="568"/>
      <c r="BU26" s="568"/>
      <c r="BV26" s="568"/>
      <c r="BW26" s="568"/>
      <c r="BX26" s="568"/>
      <c r="BY26" s="568"/>
      <c r="BZ26" s="568"/>
      <c r="CA26" s="568"/>
      <c r="CB26" s="569"/>
      <c r="CD26" s="570" t="s">
        <v>121</v>
      </c>
      <c r="CE26" s="459"/>
      <c r="CF26" s="459"/>
      <c r="CG26" s="459"/>
      <c r="CH26" s="459"/>
      <c r="CI26" s="459"/>
      <c r="CJ26" s="459"/>
      <c r="CK26" s="459"/>
      <c r="CL26" s="459"/>
      <c r="CM26" s="459"/>
      <c r="CN26" s="459"/>
      <c r="CO26" s="459"/>
      <c r="CP26" s="459"/>
      <c r="CQ26" s="571"/>
      <c r="CR26" s="565">
        <v>538200</v>
      </c>
      <c r="CS26" s="344"/>
      <c r="CT26" s="344"/>
      <c r="CU26" s="344"/>
      <c r="CV26" s="344"/>
      <c r="CW26" s="344"/>
      <c r="CX26" s="344"/>
      <c r="CY26" s="566"/>
      <c r="CZ26" s="572">
        <v>7.4</v>
      </c>
      <c r="DA26" s="598"/>
      <c r="DB26" s="598"/>
      <c r="DC26" s="599"/>
      <c r="DD26" s="575">
        <v>505636</v>
      </c>
      <c r="DE26" s="344"/>
      <c r="DF26" s="344"/>
      <c r="DG26" s="344"/>
      <c r="DH26" s="344"/>
      <c r="DI26" s="344"/>
      <c r="DJ26" s="344"/>
      <c r="DK26" s="566"/>
      <c r="DL26" s="575" t="s">
        <v>197</v>
      </c>
      <c r="DM26" s="344"/>
      <c r="DN26" s="344"/>
      <c r="DO26" s="344"/>
      <c r="DP26" s="344"/>
      <c r="DQ26" s="344"/>
      <c r="DR26" s="344"/>
      <c r="DS26" s="344"/>
      <c r="DT26" s="344"/>
      <c r="DU26" s="344"/>
      <c r="DV26" s="566"/>
      <c r="DW26" s="572" t="s">
        <v>197</v>
      </c>
      <c r="DX26" s="598"/>
      <c r="DY26" s="598"/>
      <c r="DZ26" s="598"/>
      <c r="EA26" s="598"/>
      <c r="EB26" s="598"/>
      <c r="EC26" s="600"/>
    </row>
    <row r="27" spans="2:133" ht="11.25" customHeight="1" x14ac:dyDescent="0.15">
      <c r="B27" s="570" t="s">
        <v>156</v>
      </c>
      <c r="C27" s="459"/>
      <c r="D27" s="459"/>
      <c r="E27" s="459"/>
      <c r="F27" s="459"/>
      <c r="G27" s="459"/>
      <c r="H27" s="459"/>
      <c r="I27" s="459"/>
      <c r="J27" s="459"/>
      <c r="K27" s="459"/>
      <c r="L27" s="459"/>
      <c r="M27" s="459"/>
      <c r="N27" s="459"/>
      <c r="O27" s="459"/>
      <c r="P27" s="459"/>
      <c r="Q27" s="571"/>
      <c r="R27" s="565">
        <v>4896</v>
      </c>
      <c r="S27" s="344"/>
      <c r="T27" s="344"/>
      <c r="U27" s="344"/>
      <c r="V27" s="344"/>
      <c r="W27" s="344"/>
      <c r="X27" s="344"/>
      <c r="Y27" s="566"/>
      <c r="Z27" s="567">
        <v>0.1</v>
      </c>
      <c r="AA27" s="567"/>
      <c r="AB27" s="567"/>
      <c r="AC27" s="567"/>
      <c r="AD27" s="568" t="s">
        <v>197</v>
      </c>
      <c r="AE27" s="568"/>
      <c r="AF27" s="568"/>
      <c r="AG27" s="568"/>
      <c r="AH27" s="568"/>
      <c r="AI27" s="568"/>
      <c r="AJ27" s="568"/>
      <c r="AK27" s="568"/>
      <c r="AL27" s="572" t="s">
        <v>197</v>
      </c>
      <c r="AM27" s="350"/>
      <c r="AN27" s="350"/>
      <c r="AO27" s="573"/>
      <c r="AP27" s="570" t="s">
        <v>388</v>
      </c>
      <c r="AQ27" s="459"/>
      <c r="AR27" s="459"/>
      <c r="AS27" s="459"/>
      <c r="AT27" s="459"/>
      <c r="AU27" s="459"/>
      <c r="AV27" s="459"/>
      <c r="AW27" s="459"/>
      <c r="AX27" s="459"/>
      <c r="AY27" s="459"/>
      <c r="AZ27" s="459"/>
      <c r="BA27" s="459"/>
      <c r="BB27" s="459"/>
      <c r="BC27" s="459"/>
      <c r="BD27" s="459"/>
      <c r="BE27" s="459"/>
      <c r="BF27" s="571"/>
      <c r="BG27" s="565">
        <v>990560</v>
      </c>
      <c r="BH27" s="344"/>
      <c r="BI27" s="344"/>
      <c r="BJ27" s="344"/>
      <c r="BK27" s="344"/>
      <c r="BL27" s="344"/>
      <c r="BM27" s="344"/>
      <c r="BN27" s="566"/>
      <c r="BO27" s="567">
        <v>100</v>
      </c>
      <c r="BP27" s="567"/>
      <c r="BQ27" s="567"/>
      <c r="BR27" s="567"/>
      <c r="BS27" s="568" t="s">
        <v>197</v>
      </c>
      <c r="BT27" s="568"/>
      <c r="BU27" s="568"/>
      <c r="BV27" s="568"/>
      <c r="BW27" s="568"/>
      <c r="BX27" s="568"/>
      <c r="BY27" s="568"/>
      <c r="BZ27" s="568"/>
      <c r="CA27" s="568"/>
      <c r="CB27" s="569"/>
      <c r="CD27" s="570" t="s">
        <v>218</v>
      </c>
      <c r="CE27" s="459"/>
      <c r="CF27" s="459"/>
      <c r="CG27" s="459"/>
      <c r="CH27" s="459"/>
      <c r="CI27" s="459"/>
      <c r="CJ27" s="459"/>
      <c r="CK27" s="459"/>
      <c r="CL27" s="459"/>
      <c r="CM27" s="459"/>
      <c r="CN27" s="459"/>
      <c r="CO27" s="459"/>
      <c r="CP27" s="459"/>
      <c r="CQ27" s="571"/>
      <c r="CR27" s="565">
        <v>1445593</v>
      </c>
      <c r="CS27" s="596"/>
      <c r="CT27" s="596"/>
      <c r="CU27" s="596"/>
      <c r="CV27" s="596"/>
      <c r="CW27" s="596"/>
      <c r="CX27" s="596"/>
      <c r="CY27" s="597"/>
      <c r="CZ27" s="572">
        <v>19.899999999999999</v>
      </c>
      <c r="DA27" s="598"/>
      <c r="DB27" s="598"/>
      <c r="DC27" s="599"/>
      <c r="DD27" s="575">
        <v>524412</v>
      </c>
      <c r="DE27" s="596"/>
      <c r="DF27" s="596"/>
      <c r="DG27" s="596"/>
      <c r="DH27" s="596"/>
      <c r="DI27" s="596"/>
      <c r="DJ27" s="596"/>
      <c r="DK27" s="597"/>
      <c r="DL27" s="575">
        <v>316363</v>
      </c>
      <c r="DM27" s="596"/>
      <c r="DN27" s="596"/>
      <c r="DO27" s="596"/>
      <c r="DP27" s="596"/>
      <c r="DQ27" s="596"/>
      <c r="DR27" s="596"/>
      <c r="DS27" s="596"/>
      <c r="DT27" s="596"/>
      <c r="DU27" s="596"/>
      <c r="DV27" s="597"/>
      <c r="DW27" s="572">
        <v>7.3</v>
      </c>
      <c r="DX27" s="598"/>
      <c r="DY27" s="598"/>
      <c r="DZ27" s="598"/>
      <c r="EA27" s="598"/>
      <c r="EB27" s="598"/>
      <c r="EC27" s="600"/>
    </row>
    <row r="28" spans="2:133" ht="11.25" customHeight="1" x14ac:dyDescent="0.15">
      <c r="B28" s="570" t="s">
        <v>316</v>
      </c>
      <c r="C28" s="459"/>
      <c r="D28" s="459"/>
      <c r="E28" s="459"/>
      <c r="F28" s="459"/>
      <c r="G28" s="459"/>
      <c r="H28" s="459"/>
      <c r="I28" s="459"/>
      <c r="J28" s="459"/>
      <c r="K28" s="459"/>
      <c r="L28" s="459"/>
      <c r="M28" s="459"/>
      <c r="N28" s="459"/>
      <c r="O28" s="459"/>
      <c r="P28" s="459"/>
      <c r="Q28" s="571"/>
      <c r="R28" s="565">
        <v>48261</v>
      </c>
      <c r="S28" s="344"/>
      <c r="T28" s="344"/>
      <c r="U28" s="344"/>
      <c r="V28" s="344"/>
      <c r="W28" s="344"/>
      <c r="X28" s="344"/>
      <c r="Y28" s="566"/>
      <c r="Z28" s="567">
        <v>0.6</v>
      </c>
      <c r="AA28" s="567"/>
      <c r="AB28" s="567"/>
      <c r="AC28" s="567"/>
      <c r="AD28" s="568">
        <v>2385</v>
      </c>
      <c r="AE28" s="568"/>
      <c r="AF28" s="568"/>
      <c r="AG28" s="568"/>
      <c r="AH28" s="568"/>
      <c r="AI28" s="568"/>
      <c r="AJ28" s="568"/>
      <c r="AK28" s="568"/>
      <c r="AL28" s="572">
        <v>0.1</v>
      </c>
      <c r="AM28" s="350"/>
      <c r="AN28" s="350"/>
      <c r="AO28" s="573"/>
      <c r="AP28" s="570"/>
      <c r="AQ28" s="459"/>
      <c r="AR28" s="459"/>
      <c r="AS28" s="459"/>
      <c r="AT28" s="459"/>
      <c r="AU28" s="459"/>
      <c r="AV28" s="459"/>
      <c r="AW28" s="459"/>
      <c r="AX28" s="459"/>
      <c r="AY28" s="459"/>
      <c r="AZ28" s="459"/>
      <c r="BA28" s="459"/>
      <c r="BB28" s="459"/>
      <c r="BC28" s="459"/>
      <c r="BD28" s="459"/>
      <c r="BE28" s="459"/>
      <c r="BF28" s="571"/>
      <c r="BG28" s="565"/>
      <c r="BH28" s="344"/>
      <c r="BI28" s="344"/>
      <c r="BJ28" s="344"/>
      <c r="BK28" s="344"/>
      <c r="BL28" s="344"/>
      <c r="BM28" s="344"/>
      <c r="BN28" s="566"/>
      <c r="BO28" s="567"/>
      <c r="BP28" s="567"/>
      <c r="BQ28" s="567"/>
      <c r="BR28" s="567"/>
      <c r="BS28" s="575"/>
      <c r="BT28" s="344"/>
      <c r="BU28" s="344"/>
      <c r="BV28" s="344"/>
      <c r="BW28" s="344"/>
      <c r="BX28" s="344"/>
      <c r="BY28" s="344"/>
      <c r="BZ28" s="344"/>
      <c r="CA28" s="344"/>
      <c r="CB28" s="576"/>
      <c r="CD28" s="570" t="s">
        <v>382</v>
      </c>
      <c r="CE28" s="459"/>
      <c r="CF28" s="459"/>
      <c r="CG28" s="459"/>
      <c r="CH28" s="459"/>
      <c r="CI28" s="459"/>
      <c r="CJ28" s="459"/>
      <c r="CK28" s="459"/>
      <c r="CL28" s="459"/>
      <c r="CM28" s="459"/>
      <c r="CN28" s="459"/>
      <c r="CO28" s="459"/>
      <c r="CP28" s="459"/>
      <c r="CQ28" s="571"/>
      <c r="CR28" s="565">
        <v>606934</v>
      </c>
      <c r="CS28" s="344"/>
      <c r="CT28" s="344"/>
      <c r="CU28" s="344"/>
      <c r="CV28" s="344"/>
      <c r="CW28" s="344"/>
      <c r="CX28" s="344"/>
      <c r="CY28" s="566"/>
      <c r="CZ28" s="572">
        <v>8.4</v>
      </c>
      <c r="DA28" s="598"/>
      <c r="DB28" s="598"/>
      <c r="DC28" s="599"/>
      <c r="DD28" s="575">
        <v>599143</v>
      </c>
      <c r="DE28" s="344"/>
      <c r="DF28" s="344"/>
      <c r="DG28" s="344"/>
      <c r="DH28" s="344"/>
      <c r="DI28" s="344"/>
      <c r="DJ28" s="344"/>
      <c r="DK28" s="566"/>
      <c r="DL28" s="575">
        <v>599143</v>
      </c>
      <c r="DM28" s="344"/>
      <c r="DN28" s="344"/>
      <c r="DO28" s="344"/>
      <c r="DP28" s="344"/>
      <c r="DQ28" s="344"/>
      <c r="DR28" s="344"/>
      <c r="DS28" s="344"/>
      <c r="DT28" s="344"/>
      <c r="DU28" s="344"/>
      <c r="DV28" s="566"/>
      <c r="DW28" s="572">
        <v>13.8</v>
      </c>
      <c r="DX28" s="598"/>
      <c r="DY28" s="598"/>
      <c r="DZ28" s="598"/>
      <c r="EA28" s="598"/>
      <c r="EB28" s="598"/>
      <c r="EC28" s="600"/>
    </row>
    <row r="29" spans="2:133" ht="11.25" customHeight="1" x14ac:dyDescent="0.15">
      <c r="B29" s="570" t="s">
        <v>18</v>
      </c>
      <c r="C29" s="459"/>
      <c r="D29" s="459"/>
      <c r="E29" s="459"/>
      <c r="F29" s="459"/>
      <c r="G29" s="459"/>
      <c r="H29" s="459"/>
      <c r="I29" s="459"/>
      <c r="J29" s="459"/>
      <c r="K29" s="459"/>
      <c r="L29" s="459"/>
      <c r="M29" s="459"/>
      <c r="N29" s="459"/>
      <c r="O29" s="459"/>
      <c r="P29" s="459"/>
      <c r="Q29" s="571"/>
      <c r="R29" s="565">
        <v>10600</v>
      </c>
      <c r="S29" s="344"/>
      <c r="T29" s="344"/>
      <c r="U29" s="344"/>
      <c r="V29" s="344"/>
      <c r="W29" s="344"/>
      <c r="X29" s="344"/>
      <c r="Y29" s="566"/>
      <c r="Z29" s="567">
        <v>0.1</v>
      </c>
      <c r="AA29" s="567"/>
      <c r="AB29" s="567"/>
      <c r="AC29" s="567"/>
      <c r="AD29" s="568" t="s">
        <v>197</v>
      </c>
      <c r="AE29" s="568"/>
      <c r="AF29" s="568"/>
      <c r="AG29" s="568"/>
      <c r="AH29" s="568"/>
      <c r="AI29" s="568"/>
      <c r="AJ29" s="568"/>
      <c r="AK29" s="568"/>
      <c r="AL29" s="572" t="s">
        <v>197</v>
      </c>
      <c r="AM29" s="350"/>
      <c r="AN29" s="350"/>
      <c r="AO29" s="573"/>
      <c r="AP29" s="583"/>
      <c r="AQ29" s="584"/>
      <c r="AR29" s="584"/>
      <c r="AS29" s="584"/>
      <c r="AT29" s="584"/>
      <c r="AU29" s="584"/>
      <c r="AV29" s="584"/>
      <c r="AW29" s="584"/>
      <c r="AX29" s="584"/>
      <c r="AY29" s="584"/>
      <c r="AZ29" s="584"/>
      <c r="BA29" s="584"/>
      <c r="BB29" s="584"/>
      <c r="BC29" s="584"/>
      <c r="BD29" s="584"/>
      <c r="BE29" s="584"/>
      <c r="BF29" s="585"/>
      <c r="BG29" s="565"/>
      <c r="BH29" s="344"/>
      <c r="BI29" s="344"/>
      <c r="BJ29" s="344"/>
      <c r="BK29" s="344"/>
      <c r="BL29" s="344"/>
      <c r="BM29" s="344"/>
      <c r="BN29" s="566"/>
      <c r="BO29" s="567"/>
      <c r="BP29" s="567"/>
      <c r="BQ29" s="567"/>
      <c r="BR29" s="567"/>
      <c r="BS29" s="568"/>
      <c r="BT29" s="568"/>
      <c r="BU29" s="568"/>
      <c r="BV29" s="568"/>
      <c r="BW29" s="568"/>
      <c r="BX29" s="568"/>
      <c r="BY29" s="568"/>
      <c r="BZ29" s="568"/>
      <c r="CA29" s="568"/>
      <c r="CB29" s="569"/>
      <c r="CD29" s="545" t="s">
        <v>171</v>
      </c>
      <c r="CE29" s="538"/>
      <c r="CF29" s="570" t="s">
        <v>22</v>
      </c>
      <c r="CG29" s="459"/>
      <c r="CH29" s="459"/>
      <c r="CI29" s="459"/>
      <c r="CJ29" s="459"/>
      <c r="CK29" s="459"/>
      <c r="CL29" s="459"/>
      <c r="CM29" s="459"/>
      <c r="CN29" s="459"/>
      <c r="CO29" s="459"/>
      <c r="CP29" s="459"/>
      <c r="CQ29" s="571"/>
      <c r="CR29" s="565">
        <v>606919</v>
      </c>
      <c r="CS29" s="596"/>
      <c r="CT29" s="596"/>
      <c r="CU29" s="596"/>
      <c r="CV29" s="596"/>
      <c r="CW29" s="596"/>
      <c r="CX29" s="596"/>
      <c r="CY29" s="597"/>
      <c r="CZ29" s="572">
        <v>8.4</v>
      </c>
      <c r="DA29" s="598"/>
      <c r="DB29" s="598"/>
      <c r="DC29" s="599"/>
      <c r="DD29" s="575">
        <v>599128</v>
      </c>
      <c r="DE29" s="596"/>
      <c r="DF29" s="596"/>
      <c r="DG29" s="596"/>
      <c r="DH29" s="596"/>
      <c r="DI29" s="596"/>
      <c r="DJ29" s="596"/>
      <c r="DK29" s="597"/>
      <c r="DL29" s="575">
        <v>599128</v>
      </c>
      <c r="DM29" s="596"/>
      <c r="DN29" s="596"/>
      <c r="DO29" s="596"/>
      <c r="DP29" s="596"/>
      <c r="DQ29" s="596"/>
      <c r="DR29" s="596"/>
      <c r="DS29" s="596"/>
      <c r="DT29" s="596"/>
      <c r="DU29" s="596"/>
      <c r="DV29" s="597"/>
      <c r="DW29" s="572">
        <v>13.8</v>
      </c>
      <c r="DX29" s="598"/>
      <c r="DY29" s="598"/>
      <c r="DZ29" s="598"/>
      <c r="EA29" s="598"/>
      <c r="EB29" s="598"/>
      <c r="EC29" s="600"/>
    </row>
    <row r="30" spans="2:133" ht="11.25" customHeight="1" x14ac:dyDescent="0.15">
      <c r="B30" s="570" t="s">
        <v>345</v>
      </c>
      <c r="C30" s="459"/>
      <c r="D30" s="459"/>
      <c r="E30" s="459"/>
      <c r="F30" s="459"/>
      <c r="G30" s="459"/>
      <c r="H30" s="459"/>
      <c r="I30" s="459"/>
      <c r="J30" s="459"/>
      <c r="K30" s="459"/>
      <c r="L30" s="459"/>
      <c r="M30" s="459"/>
      <c r="N30" s="459"/>
      <c r="O30" s="459"/>
      <c r="P30" s="459"/>
      <c r="Q30" s="571"/>
      <c r="R30" s="565">
        <v>1203156</v>
      </c>
      <c r="S30" s="344"/>
      <c r="T30" s="344"/>
      <c r="U30" s="344"/>
      <c r="V30" s="344"/>
      <c r="W30" s="344"/>
      <c r="X30" s="344"/>
      <c r="Y30" s="566"/>
      <c r="Z30" s="567">
        <v>15.5</v>
      </c>
      <c r="AA30" s="567"/>
      <c r="AB30" s="567"/>
      <c r="AC30" s="567"/>
      <c r="AD30" s="568" t="s">
        <v>197</v>
      </c>
      <c r="AE30" s="568"/>
      <c r="AF30" s="568"/>
      <c r="AG30" s="568"/>
      <c r="AH30" s="568"/>
      <c r="AI30" s="568"/>
      <c r="AJ30" s="568"/>
      <c r="AK30" s="568"/>
      <c r="AL30" s="572" t="s">
        <v>197</v>
      </c>
      <c r="AM30" s="350"/>
      <c r="AN30" s="350"/>
      <c r="AO30" s="573"/>
      <c r="AP30" s="338" t="s">
        <v>318</v>
      </c>
      <c r="AQ30" s="339"/>
      <c r="AR30" s="339"/>
      <c r="AS30" s="339"/>
      <c r="AT30" s="339"/>
      <c r="AU30" s="339"/>
      <c r="AV30" s="339"/>
      <c r="AW30" s="339"/>
      <c r="AX30" s="339"/>
      <c r="AY30" s="339"/>
      <c r="AZ30" s="339"/>
      <c r="BA30" s="339"/>
      <c r="BB30" s="339"/>
      <c r="BC30" s="339"/>
      <c r="BD30" s="339"/>
      <c r="BE30" s="339"/>
      <c r="BF30" s="381"/>
      <c r="BG30" s="338" t="s">
        <v>185</v>
      </c>
      <c r="BH30" s="601"/>
      <c r="BI30" s="601"/>
      <c r="BJ30" s="601"/>
      <c r="BK30" s="601"/>
      <c r="BL30" s="601"/>
      <c r="BM30" s="601"/>
      <c r="BN30" s="601"/>
      <c r="BO30" s="601"/>
      <c r="BP30" s="601"/>
      <c r="BQ30" s="602"/>
      <c r="BR30" s="338" t="s">
        <v>136</v>
      </c>
      <c r="BS30" s="601"/>
      <c r="BT30" s="601"/>
      <c r="BU30" s="601"/>
      <c r="BV30" s="601"/>
      <c r="BW30" s="601"/>
      <c r="BX30" s="601"/>
      <c r="BY30" s="601"/>
      <c r="BZ30" s="601"/>
      <c r="CA30" s="601"/>
      <c r="CB30" s="602"/>
      <c r="CD30" s="546"/>
      <c r="CE30" s="541"/>
      <c r="CF30" s="570" t="s">
        <v>390</v>
      </c>
      <c r="CG30" s="459"/>
      <c r="CH30" s="459"/>
      <c r="CI30" s="459"/>
      <c r="CJ30" s="459"/>
      <c r="CK30" s="459"/>
      <c r="CL30" s="459"/>
      <c r="CM30" s="459"/>
      <c r="CN30" s="459"/>
      <c r="CO30" s="459"/>
      <c r="CP30" s="459"/>
      <c r="CQ30" s="571"/>
      <c r="CR30" s="565">
        <v>574907</v>
      </c>
      <c r="CS30" s="344"/>
      <c r="CT30" s="344"/>
      <c r="CU30" s="344"/>
      <c r="CV30" s="344"/>
      <c r="CW30" s="344"/>
      <c r="CX30" s="344"/>
      <c r="CY30" s="566"/>
      <c r="CZ30" s="572">
        <v>7.9</v>
      </c>
      <c r="DA30" s="598"/>
      <c r="DB30" s="598"/>
      <c r="DC30" s="599"/>
      <c r="DD30" s="575">
        <v>570425</v>
      </c>
      <c r="DE30" s="344"/>
      <c r="DF30" s="344"/>
      <c r="DG30" s="344"/>
      <c r="DH30" s="344"/>
      <c r="DI30" s="344"/>
      <c r="DJ30" s="344"/>
      <c r="DK30" s="566"/>
      <c r="DL30" s="575">
        <v>570425</v>
      </c>
      <c r="DM30" s="344"/>
      <c r="DN30" s="344"/>
      <c r="DO30" s="344"/>
      <c r="DP30" s="344"/>
      <c r="DQ30" s="344"/>
      <c r="DR30" s="344"/>
      <c r="DS30" s="344"/>
      <c r="DT30" s="344"/>
      <c r="DU30" s="344"/>
      <c r="DV30" s="566"/>
      <c r="DW30" s="572">
        <v>13.2</v>
      </c>
      <c r="DX30" s="598"/>
      <c r="DY30" s="598"/>
      <c r="DZ30" s="598"/>
      <c r="EA30" s="598"/>
      <c r="EB30" s="598"/>
      <c r="EC30" s="600"/>
    </row>
    <row r="31" spans="2:133" ht="11.25" customHeight="1" x14ac:dyDescent="0.15">
      <c r="B31" s="578" t="s">
        <v>53</v>
      </c>
      <c r="C31" s="579"/>
      <c r="D31" s="579"/>
      <c r="E31" s="579"/>
      <c r="F31" s="579"/>
      <c r="G31" s="579"/>
      <c r="H31" s="579"/>
      <c r="I31" s="579"/>
      <c r="J31" s="579"/>
      <c r="K31" s="579"/>
      <c r="L31" s="579"/>
      <c r="M31" s="579"/>
      <c r="N31" s="579"/>
      <c r="O31" s="579"/>
      <c r="P31" s="579"/>
      <c r="Q31" s="580"/>
      <c r="R31" s="565" t="s">
        <v>197</v>
      </c>
      <c r="S31" s="344"/>
      <c r="T31" s="344"/>
      <c r="U31" s="344"/>
      <c r="V31" s="344"/>
      <c r="W31" s="344"/>
      <c r="X31" s="344"/>
      <c r="Y31" s="566"/>
      <c r="Z31" s="567" t="s">
        <v>197</v>
      </c>
      <c r="AA31" s="567"/>
      <c r="AB31" s="567"/>
      <c r="AC31" s="567"/>
      <c r="AD31" s="568" t="s">
        <v>197</v>
      </c>
      <c r="AE31" s="568"/>
      <c r="AF31" s="568"/>
      <c r="AG31" s="568"/>
      <c r="AH31" s="568"/>
      <c r="AI31" s="568"/>
      <c r="AJ31" s="568"/>
      <c r="AK31" s="568"/>
      <c r="AL31" s="572" t="s">
        <v>197</v>
      </c>
      <c r="AM31" s="350"/>
      <c r="AN31" s="350"/>
      <c r="AO31" s="573"/>
      <c r="AP31" s="519" t="s">
        <v>7</v>
      </c>
      <c r="AQ31" s="520"/>
      <c r="AR31" s="520"/>
      <c r="AS31" s="520"/>
      <c r="AT31" s="648" t="s">
        <v>391</v>
      </c>
      <c r="AU31" s="42"/>
      <c r="AV31" s="42"/>
      <c r="AW31" s="42"/>
      <c r="AX31" s="554" t="s">
        <v>275</v>
      </c>
      <c r="AY31" s="555"/>
      <c r="AZ31" s="555"/>
      <c r="BA31" s="555"/>
      <c r="BB31" s="555"/>
      <c r="BC31" s="555"/>
      <c r="BD31" s="555"/>
      <c r="BE31" s="555"/>
      <c r="BF31" s="556"/>
      <c r="BG31" s="603">
        <v>98.9</v>
      </c>
      <c r="BH31" s="604"/>
      <c r="BI31" s="604"/>
      <c r="BJ31" s="604"/>
      <c r="BK31" s="604"/>
      <c r="BL31" s="604"/>
      <c r="BM31" s="563">
        <v>94.3</v>
      </c>
      <c r="BN31" s="604"/>
      <c r="BO31" s="604"/>
      <c r="BP31" s="604"/>
      <c r="BQ31" s="605"/>
      <c r="BR31" s="603">
        <v>98.6</v>
      </c>
      <c r="BS31" s="604"/>
      <c r="BT31" s="604"/>
      <c r="BU31" s="604"/>
      <c r="BV31" s="604"/>
      <c r="BW31" s="604"/>
      <c r="BX31" s="563">
        <v>94</v>
      </c>
      <c r="BY31" s="604"/>
      <c r="BZ31" s="604"/>
      <c r="CA31" s="604"/>
      <c r="CB31" s="605"/>
      <c r="CD31" s="546"/>
      <c r="CE31" s="541"/>
      <c r="CF31" s="570" t="s">
        <v>317</v>
      </c>
      <c r="CG31" s="459"/>
      <c r="CH31" s="459"/>
      <c r="CI31" s="459"/>
      <c r="CJ31" s="459"/>
      <c r="CK31" s="459"/>
      <c r="CL31" s="459"/>
      <c r="CM31" s="459"/>
      <c r="CN31" s="459"/>
      <c r="CO31" s="459"/>
      <c r="CP31" s="459"/>
      <c r="CQ31" s="571"/>
      <c r="CR31" s="565">
        <v>32012</v>
      </c>
      <c r="CS31" s="596"/>
      <c r="CT31" s="596"/>
      <c r="CU31" s="596"/>
      <c r="CV31" s="596"/>
      <c r="CW31" s="596"/>
      <c r="CX31" s="596"/>
      <c r="CY31" s="597"/>
      <c r="CZ31" s="572">
        <v>0.4</v>
      </c>
      <c r="DA31" s="598"/>
      <c r="DB31" s="598"/>
      <c r="DC31" s="599"/>
      <c r="DD31" s="575">
        <v>28703</v>
      </c>
      <c r="DE31" s="596"/>
      <c r="DF31" s="596"/>
      <c r="DG31" s="596"/>
      <c r="DH31" s="596"/>
      <c r="DI31" s="596"/>
      <c r="DJ31" s="596"/>
      <c r="DK31" s="597"/>
      <c r="DL31" s="575">
        <v>28703</v>
      </c>
      <c r="DM31" s="596"/>
      <c r="DN31" s="596"/>
      <c r="DO31" s="596"/>
      <c r="DP31" s="596"/>
      <c r="DQ31" s="596"/>
      <c r="DR31" s="596"/>
      <c r="DS31" s="596"/>
      <c r="DT31" s="596"/>
      <c r="DU31" s="596"/>
      <c r="DV31" s="597"/>
      <c r="DW31" s="572">
        <v>0.7</v>
      </c>
      <c r="DX31" s="598"/>
      <c r="DY31" s="598"/>
      <c r="DZ31" s="598"/>
      <c r="EA31" s="598"/>
      <c r="EB31" s="598"/>
      <c r="EC31" s="600"/>
    </row>
    <row r="32" spans="2:133" ht="11.25" customHeight="1" x14ac:dyDescent="0.15">
      <c r="B32" s="570" t="s">
        <v>392</v>
      </c>
      <c r="C32" s="459"/>
      <c r="D32" s="459"/>
      <c r="E32" s="459"/>
      <c r="F32" s="459"/>
      <c r="G32" s="459"/>
      <c r="H32" s="459"/>
      <c r="I32" s="459"/>
      <c r="J32" s="459"/>
      <c r="K32" s="459"/>
      <c r="L32" s="459"/>
      <c r="M32" s="459"/>
      <c r="N32" s="459"/>
      <c r="O32" s="459"/>
      <c r="P32" s="459"/>
      <c r="Q32" s="571"/>
      <c r="R32" s="565">
        <v>497481</v>
      </c>
      <c r="S32" s="344"/>
      <c r="T32" s="344"/>
      <c r="U32" s="344"/>
      <c r="V32" s="344"/>
      <c r="W32" s="344"/>
      <c r="X32" s="344"/>
      <c r="Y32" s="566"/>
      <c r="Z32" s="567">
        <v>6.4</v>
      </c>
      <c r="AA32" s="567"/>
      <c r="AB32" s="567"/>
      <c r="AC32" s="567"/>
      <c r="AD32" s="568" t="s">
        <v>197</v>
      </c>
      <c r="AE32" s="568"/>
      <c r="AF32" s="568"/>
      <c r="AG32" s="568"/>
      <c r="AH32" s="568"/>
      <c r="AI32" s="568"/>
      <c r="AJ32" s="568"/>
      <c r="AK32" s="568"/>
      <c r="AL32" s="572" t="s">
        <v>197</v>
      </c>
      <c r="AM32" s="350"/>
      <c r="AN32" s="350"/>
      <c r="AO32" s="573"/>
      <c r="AP32" s="647"/>
      <c r="AQ32" s="506"/>
      <c r="AR32" s="506"/>
      <c r="AS32" s="506"/>
      <c r="AT32" s="649"/>
      <c r="AU32" s="1" t="s">
        <v>248</v>
      </c>
      <c r="AX32" s="570" t="s">
        <v>373</v>
      </c>
      <c r="AY32" s="459"/>
      <c r="AZ32" s="459"/>
      <c r="BA32" s="459"/>
      <c r="BB32" s="459"/>
      <c r="BC32" s="459"/>
      <c r="BD32" s="459"/>
      <c r="BE32" s="459"/>
      <c r="BF32" s="571"/>
      <c r="BG32" s="606">
        <v>99</v>
      </c>
      <c r="BH32" s="596"/>
      <c r="BI32" s="596"/>
      <c r="BJ32" s="596"/>
      <c r="BK32" s="596"/>
      <c r="BL32" s="596"/>
      <c r="BM32" s="350">
        <v>94.5</v>
      </c>
      <c r="BN32" s="596"/>
      <c r="BO32" s="596"/>
      <c r="BP32" s="596"/>
      <c r="BQ32" s="607"/>
      <c r="BR32" s="606">
        <v>98.3</v>
      </c>
      <c r="BS32" s="596"/>
      <c r="BT32" s="596"/>
      <c r="BU32" s="596"/>
      <c r="BV32" s="596"/>
      <c r="BW32" s="596"/>
      <c r="BX32" s="350">
        <v>94.2</v>
      </c>
      <c r="BY32" s="596"/>
      <c r="BZ32" s="596"/>
      <c r="CA32" s="596"/>
      <c r="CB32" s="607"/>
      <c r="CD32" s="547"/>
      <c r="CE32" s="549"/>
      <c r="CF32" s="570" t="s">
        <v>394</v>
      </c>
      <c r="CG32" s="459"/>
      <c r="CH32" s="459"/>
      <c r="CI32" s="459"/>
      <c r="CJ32" s="459"/>
      <c r="CK32" s="459"/>
      <c r="CL32" s="459"/>
      <c r="CM32" s="459"/>
      <c r="CN32" s="459"/>
      <c r="CO32" s="459"/>
      <c r="CP32" s="459"/>
      <c r="CQ32" s="571"/>
      <c r="CR32" s="565">
        <v>15</v>
      </c>
      <c r="CS32" s="344"/>
      <c r="CT32" s="344"/>
      <c r="CU32" s="344"/>
      <c r="CV32" s="344"/>
      <c r="CW32" s="344"/>
      <c r="CX32" s="344"/>
      <c r="CY32" s="566"/>
      <c r="CZ32" s="572">
        <v>0</v>
      </c>
      <c r="DA32" s="598"/>
      <c r="DB32" s="598"/>
      <c r="DC32" s="599"/>
      <c r="DD32" s="575">
        <v>15</v>
      </c>
      <c r="DE32" s="344"/>
      <c r="DF32" s="344"/>
      <c r="DG32" s="344"/>
      <c r="DH32" s="344"/>
      <c r="DI32" s="344"/>
      <c r="DJ32" s="344"/>
      <c r="DK32" s="566"/>
      <c r="DL32" s="575">
        <v>15</v>
      </c>
      <c r="DM32" s="344"/>
      <c r="DN32" s="344"/>
      <c r="DO32" s="344"/>
      <c r="DP32" s="344"/>
      <c r="DQ32" s="344"/>
      <c r="DR32" s="344"/>
      <c r="DS32" s="344"/>
      <c r="DT32" s="344"/>
      <c r="DU32" s="344"/>
      <c r="DV32" s="566"/>
      <c r="DW32" s="572">
        <v>0</v>
      </c>
      <c r="DX32" s="598"/>
      <c r="DY32" s="598"/>
      <c r="DZ32" s="598"/>
      <c r="EA32" s="598"/>
      <c r="EB32" s="598"/>
      <c r="EC32" s="600"/>
    </row>
    <row r="33" spans="2:133" ht="11.25" customHeight="1" x14ac:dyDescent="0.15">
      <c r="B33" s="570" t="s">
        <v>234</v>
      </c>
      <c r="C33" s="459"/>
      <c r="D33" s="459"/>
      <c r="E33" s="459"/>
      <c r="F33" s="459"/>
      <c r="G33" s="459"/>
      <c r="H33" s="459"/>
      <c r="I33" s="459"/>
      <c r="J33" s="459"/>
      <c r="K33" s="459"/>
      <c r="L33" s="459"/>
      <c r="M33" s="459"/>
      <c r="N33" s="459"/>
      <c r="O33" s="459"/>
      <c r="P33" s="459"/>
      <c r="Q33" s="571"/>
      <c r="R33" s="565">
        <v>3639</v>
      </c>
      <c r="S33" s="344"/>
      <c r="T33" s="344"/>
      <c r="U33" s="344"/>
      <c r="V33" s="344"/>
      <c r="W33" s="344"/>
      <c r="X33" s="344"/>
      <c r="Y33" s="566"/>
      <c r="Z33" s="567">
        <v>0</v>
      </c>
      <c r="AA33" s="567"/>
      <c r="AB33" s="567"/>
      <c r="AC33" s="567"/>
      <c r="AD33" s="568">
        <v>1191</v>
      </c>
      <c r="AE33" s="568"/>
      <c r="AF33" s="568"/>
      <c r="AG33" s="568"/>
      <c r="AH33" s="568"/>
      <c r="AI33" s="568"/>
      <c r="AJ33" s="568"/>
      <c r="AK33" s="568"/>
      <c r="AL33" s="572">
        <v>0</v>
      </c>
      <c r="AM33" s="350"/>
      <c r="AN33" s="350"/>
      <c r="AO33" s="573"/>
      <c r="AP33" s="522"/>
      <c r="AQ33" s="523"/>
      <c r="AR33" s="523"/>
      <c r="AS33" s="523"/>
      <c r="AT33" s="650"/>
      <c r="AU33" s="43"/>
      <c r="AV33" s="43"/>
      <c r="AW33" s="43"/>
      <c r="AX33" s="583" t="s">
        <v>160</v>
      </c>
      <c r="AY33" s="584"/>
      <c r="AZ33" s="584"/>
      <c r="BA33" s="584"/>
      <c r="BB33" s="584"/>
      <c r="BC33" s="584"/>
      <c r="BD33" s="584"/>
      <c r="BE33" s="584"/>
      <c r="BF33" s="585"/>
      <c r="BG33" s="608">
        <v>98.4</v>
      </c>
      <c r="BH33" s="609"/>
      <c r="BI33" s="609"/>
      <c r="BJ33" s="609"/>
      <c r="BK33" s="609"/>
      <c r="BL33" s="609"/>
      <c r="BM33" s="610">
        <v>92.3</v>
      </c>
      <c r="BN33" s="609"/>
      <c r="BO33" s="609"/>
      <c r="BP33" s="609"/>
      <c r="BQ33" s="611"/>
      <c r="BR33" s="608">
        <v>98.4</v>
      </c>
      <c r="BS33" s="609"/>
      <c r="BT33" s="609"/>
      <c r="BU33" s="609"/>
      <c r="BV33" s="609"/>
      <c r="BW33" s="609"/>
      <c r="BX33" s="610">
        <v>91.8</v>
      </c>
      <c r="BY33" s="609"/>
      <c r="BZ33" s="609"/>
      <c r="CA33" s="609"/>
      <c r="CB33" s="611"/>
      <c r="CD33" s="570" t="s">
        <v>395</v>
      </c>
      <c r="CE33" s="459"/>
      <c r="CF33" s="459"/>
      <c r="CG33" s="459"/>
      <c r="CH33" s="459"/>
      <c r="CI33" s="459"/>
      <c r="CJ33" s="459"/>
      <c r="CK33" s="459"/>
      <c r="CL33" s="459"/>
      <c r="CM33" s="459"/>
      <c r="CN33" s="459"/>
      <c r="CO33" s="459"/>
      <c r="CP33" s="459"/>
      <c r="CQ33" s="571"/>
      <c r="CR33" s="565">
        <v>3544441</v>
      </c>
      <c r="CS33" s="596"/>
      <c r="CT33" s="596"/>
      <c r="CU33" s="596"/>
      <c r="CV33" s="596"/>
      <c r="CW33" s="596"/>
      <c r="CX33" s="596"/>
      <c r="CY33" s="597"/>
      <c r="CZ33" s="572">
        <v>48.8</v>
      </c>
      <c r="DA33" s="598"/>
      <c r="DB33" s="598"/>
      <c r="DC33" s="599"/>
      <c r="DD33" s="575">
        <v>2947091</v>
      </c>
      <c r="DE33" s="596"/>
      <c r="DF33" s="596"/>
      <c r="DG33" s="596"/>
      <c r="DH33" s="596"/>
      <c r="DI33" s="596"/>
      <c r="DJ33" s="596"/>
      <c r="DK33" s="597"/>
      <c r="DL33" s="575">
        <v>2259555</v>
      </c>
      <c r="DM33" s="596"/>
      <c r="DN33" s="596"/>
      <c r="DO33" s="596"/>
      <c r="DP33" s="596"/>
      <c r="DQ33" s="596"/>
      <c r="DR33" s="596"/>
      <c r="DS33" s="596"/>
      <c r="DT33" s="596"/>
      <c r="DU33" s="596"/>
      <c r="DV33" s="597"/>
      <c r="DW33" s="572">
        <v>52.1</v>
      </c>
      <c r="DX33" s="598"/>
      <c r="DY33" s="598"/>
      <c r="DZ33" s="598"/>
      <c r="EA33" s="598"/>
      <c r="EB33" s="598"/>
      <c r="EC33" s="600"/>
    </row>
    <row r="34" spans="2:133" ht="11.25" customHeight="1" x14ac:dyDescent="0.15">
      <c r="B34" s="570" t="s">
        <v>147</v>
      </c>
      <c r="C34" s="459"/>
      <c r="D34" s="459"/>
      <c r="E34" s="459"/>
      <c r="F34" s="459"/>
      <c r="G34" s="459"/>
      <c r="H34" s="459"/>
      <c r="I34" s="459"/>
      <c r="J34" s="459"/>
      <c r="K34" s="459"/>
      <c r="L34" s="459"/>
      <c r="M34" s="459"/>
      <c r="N34" s="459"/>
      <c r="O34" s="459"/>
      <c r="P34" s="459"/>
      <c r="Q34" s="571"/>
      <c r="R34" s="565">
        <v>72897</v>
      </c>
      <c r="S34" s="344"/>
      <c r="T34" s="344"/>
      <c r="U34" s="344"/>
      <c r="V34" s="344"/>
      <c r="W34" s="344"/>
      <c r="X34" s="344"/>
      <c r="Y34" s="566"/>
      <c r="Z34" s="567">
        <v>0.9</v>
      </c>
      <c r="AA34" s="567"/>
      <c r="AB34" s="567"/>
      <c r="AC34" s="567"/>
      <c r="AD34" s="568" t="s">
        <v>197</v>
      </c>
      <c r="AE34" s="568"/>
      <c r="AF34" s="568"/>
      <c r="AG34" s="568"/>
      <c r="AH34" s="568"/>
      <c r="AI34" s="568"/>
      <c r="AJ34" s="568"/>
      <c r="AK34" s="568"/>
      <c r="AL34" s="572" t="s">
        <v>197</v>
      </c>
      <c r="AM34" s="350"/>
      <c r="AN34" s="350"/>
      <c r="AO34" s="573"/>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70" t="s">
        <v>398</v>
      </c>
      <c r="CE34" s="459"/>
      <c r="CF34" s="459"/>
      <c r="CG34" s="459"/>
      <c r="CH34" s="459"/>
      <c r="CI34" s="459"/>
      <c r="CJ34" s="459"/>
      <c r="CK34" s="459"/>
      <c r="CL34" s="459"/>
      <c r="CM34" s="459"/>
      <c r="CN34" s="459"/>
      <c r="CO34" s="459"/>
      <c r="CP34" s="459"/>
      <c r="CQ34" s="571"/>
      <c r="CR34" s="565">
        <v>908243</v>
      </c>
      <c r="CS34" s="344"/>
      <c r="CT34" s="344"/>
      <c r="CU34" s="344"/>
      <c r="CV34" s="344"/>
      <c r="CW34" s="344"/>
      <c r="CX34" s="344"/>
      <c r="CY34" s="566"/>
      <c r="CZ34" s="572">
        <v>12.5</v>
      </c>
      <c r="DA34" s="598"/>
      <c r="DB34" s="598"/>
      <c r="DC34" s="599"/>
      <c r="DD34" s="575">
        <v>639482</v>
      </c>
      <c r="DE34" s="344"/>
      <c r="DF34" s="344"/>
      <c r="DG34" s="344"/>
      <c r="DH34" s="344"/>
      <c r="DI34" s="344"/>
      <c r="DJ34" s="344"/>
      <c r="DK34" s="566"/>
      <c r="DL34" s="575">
        <v>558284</v>
      </c>
      <c r="DM34" s="344"/>
      <c r="DN34" s="344"/>
      <c r="DO34" s="344"/>
      <c r="DP34" s="344"/>
      <c r="DQ34" s="344"/>
      <c r="DR34" s="344"/>
      <c r="DS34" s="344"/>
      <c r="DT34" s="344"/>
      <c r="DU34" s="344"/>
      <c r="DV34" s="566"/>
      <c r="DW34" s="572">
        <v>12.9</v>
      </c>
      <c r="DX34" s="598"/>
      <c r="DY34" s="598"/>
      <c r="DZ34" s="598"/>
      <c r="EA34" s="598"/>
      <c r="EB34" s="598"/>
      <c r="EC34" s="600"/>
    </row>
    <row r="35" spans="2:133" ht="11.25" customHeight="1" x14ac:dyDescent="0.15">
      <c r="B35" s="570" t="s">
        <v>400</v>
      </c>
      <c r="C35" s="459"/>
      <c r="D35" s="459"/>
      <c r="E35" s="459"/>
      <c r="F35" s="459"/>
      <c r="G35" s="459"/>
      <c r="H35" s="459"/>
      <c r="I35" s="459"/>
      <c r="J35" s="459"/>
      <c r="K35" s="459"/>
      <c r="L35" s="459"/>
      <c r="M35" s="459"/>
      <c r="N35" s="459"/>
      <c r="O35" s="459"/>
      <c r="P35" s="459"/>
      <c r="Q35" s="571"/>
      <c r="R35" s="565">
        <v>388703</v>
      </c>
      <c r="S35" s="344"/>
      <c r="T35" s="344"/>
      <c r="U35" s="344"/>
      <c r="V35" s="344"/>
      <c r="W35" s="344"/>
      <c r="X35" s="344"/>
      <c r="Y35" s="566"/>
      <c r="Z35" s="567">
        <v>5</v>
      </c>
      <c r="AA35" s="567"/>
      <c r="AB35" s="567"/>
      <c r="AC35" s="567"/>
      <c r="AD35" s="568" t="s">
        <v>197</v>
      </c>
      <c r="AE35" s="568"/>
      <c r="AF35" s="568"/>
      <c r="AG35" s="568"/>
      <c r="AH35" s="568"/>
      <c r="AI35" s="568"/>
      <c r="AJ35" s="568"/>
      <c r="AK35" s="568"/>
      <c r="AL35" s="572" t="s">
        <v>197</v>
      </c>
      <c r="AM35" s="350"/>
      <c r="AN35" s="350"/>
      <c r="AO35" s="573"/>
      <c r="AP35" s="16"/>
      <c r="AQ35" s="338" t="s">
        <v>401</v>
      </c>
      <c r="AR35" s="339"/>
      <c r="AS35" s="339"/>
      <c r="AT35" s="339"/>
      <c r="AU35" s="339"/>
      <c r="AV35" s="339"/>
      <c r="AW35" s="339"/>
      <c r="AX35" s="339"/>
      <c r="AY35" s="339"/>
      <c r="AZ35" s="339"/>
      <c r="BA35" s="339"/>
      <c r="BB35" s="339"/>
      <c r="BC35" s="339"/>
      <c r="BD35" s="339"/>
      <c r="BE35" s="339"/>
      <c r="BF35" s="381"/>
      <c r="BG35" s="338" t="s">
        <v>205</v>
      </c>
      <c r="BH35" s="339"/>
      <c r="BI35" s="339"/>
      <c r="BJ35" s="339"/>
      <c r="BK35" s="339"/>
      <c r="BL35" s="339"/>
      <c r="BM35" s="339"/>
      <c r="BN35" s="339"/>
      <c r="BO35" s="339"/>
      <c r="BP35" s="339"/>
      <c r="BQ35" s="339"/>
      <c r="BR35" s="339"/>
      <c r="BS35" s="339"/>
      <c r="BT35" s="339"/>
      <c r="BU35" s="339"/>
      <c r="BV35" s="339"/>
      <c r="BW35" s="339"/>
      <c r="BX35" s="339"/>
      <c r="BY35" s="339"/>
      <c r="BZ35" s="339"/>
      <c r="CA35" s="339"/>
      <c r="CB35" s="381"/>
      <c r="CD35" s="570" t="s">
        <v>402</v>
      </c>
      <c r="CE35" s="459"/>
      <c r="CF35" s="459"/>
      <c r="CG35" s="459"/>
      <c r="CH35" s="459"/>
      <c r="CI35" s="459"/>
      <c r="CJ35" s="459"/>
      <c r="CK35" s="459"/>
      <c r="CL35" s="459"/>
      <c r="CM35" s="459"/>
      <c r="CN35" s="459"/>
      <c r="CO35" s="459"/>
      <c r="CP35" s="459"/>
      <c r="CQ35" s="571"/>
      <c r="CR35" s="565">
        <v>153277</v>
      </c>
      <c r="CS35" s="596"/>
      <c r="CT35" s="596"/>
      <c r="CU35" s="596"/>
      <c r="CV35" s="596"/>
      <c r="CW35" s="596"/>
      <c r="CX35" s="596"/>
      <c r="CY35" s="597"/>
      <c r="CZ35" s="572">
        <v>2.1</v>
      </c>
      <c r="DA35" s="598"/>
      <c r="DB35" s="598"/>
      <c r="DC35" s="599"/>
      <c r="DD35" s="575">
        <v>108599</v>
      </c>
      <c r="DE35" s="596"/>
      <c r="DF35" s="596"/>
      <c r="DG35" s="596"/>
      <c r="DH35" s="596"/>
      <c r="DI35" s="596"/>
      <c r="DJ35" s="596"/>
      <c r="DK35" s="597"/>
      <c r="DL35" s="575">
        <v>75066</v>
      </c>
      <c r="DM35" s="596"/>
      <c r="DN35" s="596"/>
      <c r="DO35" s="596"/>
      <c r="DP35" s="596"/>
      <c r="DQ35" s="596"/>
      <c r="DR35" s="596"/>
      <c r="DS35" s="596"/>
      <c r="DT35" s="596"/>
      <c r="DU35" s="596"/>
      <c r="DV35" s="597"/>
      <c r="DW35" s="572">
        <v>1.7</v>
      </c>
      <c r="DX35" s="598"/>
      <c r="DY35" s="598"/>
      <c r="DZ35" s="598"/>
      <c r="EA35" s="598"/>
      <c r="EB35" s="598"/>
      <c r="EC35" s="600"/>
    </row>
    <row r="36" spans="2:133" ht="11.25" customHeight="1" x14ac:dyDescent="0.15">
      <c r="B36" s="570" t="s">
        <v>374</v>
      </c>
      <c r="C36" s="459"/>
      <c r="D36" s="459"/>
      <c r="E36" s="459"/>
      <c r="F36" s="459"/>
      <c r="G36" s="459"/>
      <c r="H36" s="459"/>
      <c r="I36" s="459"/>
      <c r="J36" s="459"/>
      <c r="K36" s="459"/>
      <c r="L36" s="459"/>
      <c r="M36" s="459"/>
      <c r="N36" s="459"/>
      <c r="O36" s="459"/>
      <c r="P36" s="459"/>
      <c r="Q36" s="571"/>
      <c r="R36" s="565">
        <v>268018</v>
      </c>
      <c r="S36" s="344"/>
      <c r="T36" s="344"/>
      <c r="U36" s="344"/>
      <c r="V36" s="344"/>
      <c r="W36" s="344"/>
      <c r="X36" s="344"/>
      <c r="Y36" s="566"/>
      <c r="Z36" s="567">
        <v>3.4</v>
      </c>
      <c r="AA36" s="567"/>
      <c r="AB36" s="567"/>
      <c r="AC36" s="567"/>
      <c r="AD36" s="568" t="s">
        <v>197</v>
      </c>
      <c r="AE36" s="568"/>
      <c r="AF36" s="568"/>
      <c r="AG36" s="568"/>
      <c r="AH36" s="568"/>
      <c r="AI36" s="568"/>
      <c r="AJ36" s="568"/>
      <c r="AK36" s="568"/>
      <c r="AL36" s="572" t="s">
        <v>197</v>
      </c>
      <c r="AM36" s="350"/>
      <c r="AN36" s="350"/>
      <c r="AO36" s="573"/>
      <c r="AP36" s="16"/>
      <c r="AQ36" s="612" t="s">
        <v>388</v>
      </c>
      <c r="AR36" s="613"/>
      <c r="AS36" s="613"/>
      <c r="AT36" s="613"/>
      <c r="AU36" s="613"/>
      <c r="AV36" s="613"/>
      <c r="AW36" s="613"/>
      <c r="AX36" s="613"/>
      <c r="AY36" s="614"/>
      <c r="AZ36" s="557">
        <v>1435584</v>
      </c>
      <c r="BA36" s="558"/>
      <c r="BB36" s="558"/>
      <c r="BC36" s="558"/>
      <c r="BD36" s="558"/>
      <c r="BE36" s="558"/>
      <c r="BF36" s="615"/>
      <c r="BG36" s="554" t="s">
        <v>405</v>
      </c>
      <c r="BH36" s="555"/>
      <c r="BI36" s="555"/>
      <c r="BJ36" s="555"/>
      <c r="BK36" s="555"/>
      <c r="BL36" s="555"/>
      <c r="BM36" s="555"/>
      <c r="BN36" s="555"/>
      <c r="BO36" s="555"/>
      <c r="BP36" s="555"/>
      <c r="BQ36" s="555"/>
      <c r="BR36" s="555"/>
      <c r="BS36" s="555"/>
      <c r="BT36" s="555"/>
      <c r="BU36" s="556"/>
      <c r="BV36" s="557">
        <v>20609</v>
      </c>
      <c r="BW36" s="558"/>
      <c r="BX36" s="558"/>
      <c r="BY36" s="558"/>
      <c r="BZ36" s="558"/>
      <c r="CA36" s="558"/>
      <c r="CB36" s="615"/>
      <c r="CD36" s="570" t="s">
        <v>30</v>
      </c>
      <c r="CE36" s="459"/>
      <c r="CF36" s="459"/>
      <c r="CG36" s="459"/>
      <c r="CH36" s="459"/>
      <c r="CI36" s="459"/>
      <c r="CJ36" s="459"/>
      <c r="CK36" s="459"/>
      <c r="CL36" s="459"/>
      <c r="CM36" s="459"/>
      <c r="CN36" s="459"/>
      <c r="CO36" s="459"/>
      <c r="CP36" s="459"/>
      <c r="CQ36" s="571"/>
      <c r="CR36" s="565">
        <v>1590022</v>
      </c>
      <c r="CS36" s="344"/>
      <c r="CT36" s="344"/>
      <c r="CU36" s="344"/>
      <c r="CV36" s="344"/>
      <c r="CW36" s="344"/>
      <c r="CX36" s="344"/>
      <c r="CY36" s="566"/>
      <c r="CZ36" s="572">
        <v>21.9</v>
      </c>
      <c r="DA36" s="598"/>
      <c r="DB36" s="598"/>
      <c r="DC36" s="599"/>
      <c r="DD36" s="575">
        <v>1468749</v>
      </c>
      <c r="DE36" s="344"/>
      <c r="DF36" s="344"/>
      <c r="DG36" s="344"/>
      <c r="DH36" s="344"/>
      <c r="DI36" s="344"/>
      <c r="DJ36" s="344"/>
      <c r="DK36" s="566"/>
      <c r="DL36" s="575">
        <v>1104303</v>
      </c>
      <c r="DM36" s="344"/>
      <c r="DN36" s="344"/>
      <c r="DO36" s="344"/>
      <c r="DP36" s="344"/>
      <c r="DQ36" s="344"/>
      <c r="DR36" s="344"/>
      <c r="DS36" s="344"/>
      <c r="DT36" s="344"/>
      <c r="DU36" s="344"/>
      <c r="DV36" s="566"/>
      <c r="DW36" s="572">
        <v>25.5</v>
      </c>
      <c r="DX36" s="598"/>
      <c r="DY36" s="598"/>
      <c r="DZ36" s="598"/>
      <c r="EA36" s="598"/>
      <c r="EB36" s="598"/>
      <c r="EC36" s="600"/>
    </row>
    <row r="37" spans="2:133" ht="11.25" customHeight="1" x14ac:dyDescent="0.15">
      <c r="B37" s="570" t="s">
        <v>396</v>
      </c>
      <c r="C37" s="459"/>
      <c r="D37" s="459"/>
      <c r="E37" s="459"/>
      <c r="F37" s="459"/>
      <c r="G37" s="459"/>
      <c r="H37" s="459"/>
      <c r="I37" s="459"/>
      <c r="J37" s="459"/>
      <c r="K37" s="459"/>
      <c r="L37" s="459"/>
      <c r="M37" s="459"/>
      <c r="N37" s="459"/>
      <c r="O37" s="459"/>
      <c r="P37" s="459"/>
      <c r="Q37" s="571"/>
      <c r="R37" s="565">
        <v>139469</v>
      </c>
      <c r="S37" s="344"/>
      <c r="T37" s="344"/>
      <c r="U37" s="344"/>
      <c r="V37" s="344"/>
      <c r="W37" s="344"/>
      <c r="X37" s="344"/>
      <c r="Y37" s="566"/>
      <c r="Z37" s="567">
        <v>1.8</v>
      </c>
      <c r="AA37" s="567"/>
      <c r="AB37" s="567"/>
      <c r="AC37" s="567"/>
      <c r="AD37" s="568">
        <v>23077</v>
      </c>
      <c r="AE37" s="568"/>
      <c r="AF37" s="568"/>
      <c r="AG37" s="568"/>
      <c r="AH37" s="568"/>
      <c r="AI37" s="568"/>
      <c r="AJ37" s="568"/>
      <c r="AK37" s="568"/>
      <c r="AL37" s="572">
        <v>0.5</v>
      </c>
      <c r="AM37" s="350"/>
      <c r="AN37" s="350"/>
      <c r="AO37" s="573"/>
      <c r="AQ37" s="616" t="s">
        <v>406</v>
      </c>
      <c r="AR37" s="347"/>
      <c r="AS37" s="347"/>
      <c r="AT37" s="347"/>
      <c r="AU37" s="347"/>
      <c r="AV37" s="347"/>
      <c r="AW37" s="347"/>
      <c r="AX37" s="347"/>
      <c r="AY37" s="617"/>
      <c r="AZ37" s="565">
        <v>505837</v>
      </c>
      <c r="BA37" s="344"/>
      <c r="BB37" s="344"/>
      <c r="BC37" s="344"/>
      <c r="BD37" s="596"/>
      <c r="BE37" s="596"/>
      <c r="BF37" s="607"/>
      <c r="BG37" s="570" t="s">
        <v>408</v>
      </c>
      <c r="BH37" s="459"/>
      <c r="BI37" s="459"/>
      <c r="BJ37" s="459"/>
      <c r="BK37" s="459"/>
      <c r="BL37" s="459"/>
      <c r="BM37" s="459"/>
      <c r="BN37" s="459"/>
      <c r="BO37" s="459"/>
      <c r="BP37" s="459"/>
      <c r="BQ37" s="459"/>
      <c r="BR37" s="459"/>
      <c r="BS37" s="459"/>
      <c r="BT37" s="459"/>
      <c r="BU37" s="571"/>
      <c r="BV37" s="565">
        <v>176</v>
      </c>
      <c r="BW37" s="344"/>
      <c r="BX37" s="344"/>
      <c r="BY37" s="344"/>
      <c r="BZ37" s="344"/>
      <c r="CA37" s="344"/>
      <c r="CB37" s="576"/>
      <c r="CD37" s="570" t="s">
        <v>159</v>
      </c>
      <c r="CE37" s="459"/>
      <c r="CF37" s="459"/>
      <c r="CG37" s="459"/>
      <c r="CH37" s="459"/>
      <c r="CI37" s="459"/>
      <c r="CJ37" s="459"/>
      <c r="CK37" s="459"/>
      <c r="CL37" s="459"/>
      <c r="CM37" s="459"/>
      <c r="CN37" s="459"/>
      <c r="CO37" s="459"/>
      <c r="CP37" s="459"/>
      <c r="CQ37" s="571"/>
      <c r="CR37" s="565">
        <v>453690</v>
      </c>
      <c r="CS37" s="596"/>
      <c r="CT37" s="596"/>
      <c r="CU37" s="596"/>
      <c r="CV37" s="596"/>
      <c r="CW37" s="596"/>
      <c r="CX37" s="596"/>
      <c r="CY37" s="597"/>
      <c r="CZ37" s="572">
        <v>6.2</v>
      </c>
      <c r="DA37" s="598"/>
      <c r="DB37" s="598"/>
      <c r="DC37" s="599"/>
      <c r="DD37" s="575">
        <v>446557</v>
      </c>
      <c r="DE37" s="596"/>
      <c r="DF37" s="596"/>
      <c r="DG37" s="596"/>
      <c r="DH37" s="596"/>
      <c r="DI37" s="596"/>
      <c r="DJ37" s="596"/>
      <c r="DK37" s="597"/>
      <c r="DL37" s="575">
        <v>446025</v>
      </c>
      <c r="DM37" s="596"/>
      <c r="DN37" s="596"/>
      <c r="DO37" s="596"/>
      <c r="DP37" s="596"/>
      <c r="DQ37" s="596"/>
      <c r="DR37" s="596"/>
      <c r="DS37" s="596"/>
      <c r="DT37" s="596"/>
      <c r="DU37" s="596"/>
      <c r="DV37" s="597"/>
      <c r="DW37" s="572">
        <v>10.3</v>
      </c>
      <c r="DX37" s="598"/>
      <c r="DY37" s="598"/>
      <c r="DZ37" s="598"/>
      <c r="EA37" s="598"/>
      <c r="EB37" s="598"/>
      <c r="EC37" s="600"/>
    </row>
    <row r="38" spans="2:133" ht="11.25" customHeight="1" x14ac:dyDescent="0.15">
      <c r="B38" s="570" t="s">
        <v>409</v>
      </c>
      <c r="C38" s="459"/>
      <c r="D38" s="459"/>
      <c r="E38" s="459"/>
      <c r="F38" s="459"/>
      <c r="G38" s="459"/>
      <c r="H38" s="459"/>
      <c r="I38" s="459"/>
      <c r="J38" s="459"/>
      <c r="K38" s="459"/>
      <c r="L38" s="459"/>
      <c r="M38" s="459"/>
      <c r="N38" s="459"/>
      <c r="O38" s="459"/>
      <c r="P38" s="459"/>
      <c r="Q38" s="571"/>
      <c r="R38" s="565">
        <v>482970</v>
      </c>
      <c r="S38" s="344"/>
      <c r="T38" s="344"/>
      <c r="U38" s="344"/>
      <c r="V38" s="344"/>
      <c r="W38" s="344"/>
      <c r="X38" s="344"/>
      <c r="Y38" s="566"/>
      <c r="Z38" s="567">
        <v>6.2</v>
      </c>
      <c r="AA38" s="567"/>
      <c r="AB38" s="567"/>
      <c r="AC38" s="567"/>
      <c r="AD38" s="568" t="s">
        <v>197</v>
      </c>
      <c r="AE38" s="568"/>
      <c r="AF38" s="568"/>
      <c r="AG38" s="568"/>
      <c r="AH38" s="568"/>
      <c r="AI38" s="568"/>
      <c r="AJ38" s="568"/>
      <c r="AK38" s="568"/>
      <c r="AL38" s="572" t="s">
        <v>197</v>
      </c>
      <c r="AM38" s="350"/>
      <c r="AN38" s="350"/>
      <c r="AO38" s="573"/>
      <c r="AQ38" s="616" t="s">
        <v>410</v>
      </c>
      <c r="AR38" s="347"/>
      <c r="AS38" s="347"/>
      <c r="AT38" s="347"/>
      <c r="AU38" s="347"/>
      <c r="AV38" s="347"/>
      <c r="AW38" s="347"/>
      <c r="AX38" s="347"/>
      <c r="AY38" s="617"/>
      <c r="AZ38" s="565">
        <v>236050</v>
      </c>
      <c r="BA38" s="344"/>
      <c r="BB38" s="344"/>
      <c r="BC38" s="344"/>
      <c r="BD38" s="596"/>
      <c r="BE38" s="596"/>
      <c r="BF38" s="607"/>
      <c r="BG38" s="570" t="s">
        <v>414</v>
      </c>
      <c r="BH38" s="459"/>
      <c r="BI38" s="459"/>
      <c r="BJ38" s="459"/>
      <c r="BK38" s="459"/>
      <c r="BL38" s="459"/>
      <c r="BM38" s="459"/>
      <c r="BN38" s="459"/>
      <c r="BO38" s="459"/>
      <c r="BP38" s="459"/>
      <c r="BQ38" s="459"/>
      <c r="BR38" s="459"/>
      <c r="BS38" s="459"/>
      <c r="BT38" s="459"/>
      <c r="BU38" s="571"/>
      <c r="BV38" s="565">
        <v>2020</v>
      </c>
      <c r="BW38" s="344"/>
      <c r="BX38" s="344"/>
      <c r="BY38" s="344"/>
      <c r="BZ38" s="344"/>
      <c r="CA38" s="344"/>
      <c r="CB38" s="576"/>
      <c r="CD38" s="570" t="s">
        <v>415</v>
      </c>
      <c r="CE38" s="459"/>
      <c r="CF38" s="459"/>
      <c r="CG38" s="459"/>
      <c r="CH38" s="459"/>
      <c r="CI38" s="459"/>
      <c r="CJ38" s="459"/>
      <c r="CK38" s="459"/>
      <c r="CL38" s="459"/>
      <c r="CM38" s="459"/>
      <c r="CN38" s="459"/>
      <c r="CO38" s="459"/>
      <c r="CP38" s="459"/>
      <c r="CQ38" s="571"/>
      <c r="CR38" s="565">
        <v>649730</v>
      </c>
      <c r="CS38" s="344"/>
      <c r="CT38" s="344"/>
      <c r="CU38" s="344"/>
      <c r="CV38" s="344"/>
      <c r="CW38" s="344"/>
      <c r="CX38" s="344"/>
      <c r="CY38" s="566"/>
      <c r="CZ38" s="572">
        <v>8.9</v>
      </c>
      <c r="DA38" s="598"/>
      <c r="DB38" s="598"/>
      <c r="DC38" s="599"/>
      <c r="DD38" s="575">
        <v>542159</v>
      </c>
      <c r="DE38" s="344"/>
      <c r="DF38" s="344"/>
      <c r="DG38" s="344"/>
      <c r="DH38" s="344"/>
      <c r="DI38" s="344"/>
      <c r="DJ38" s="344"/>
      <c r="DK38" s="566"/>
      <c r="DL38" s="575">
        <v>521902</v>
      </c>
      <c r="DM38" s="344"/>
      <c r="DN38" s="344"/>
      <c r="DO38" s="344"/>
      <c r="DP38" s="344"/>
      <c r="DQ38" s="344"/>
      <c r="DR38" s="344"/>
      <c r="DS38" s="344"/>
      <c r="DT38" s="344"/>
      <c r="DU38" s="344"/>
      <c r="DV38" s="566"/>
      <c r="DW38" s="572">
        <v>12</v>
      </c>
      <c r="DX38" s="598"/>
      <c r="DY38" s="598"/>
      <c r="DZ38" s="598"/>
      <c r="EA38" s="598"/>
      <c r="EB38" s="598"/>
      <c r="EC38" s="600"/>
    </row>
    <row r="39" spans="2:133" ht="11.25" customHeight="1" x14ac:dyDescent="0.15">
      <c r="B39" s="570" t="s">
        <v>416</v>
      </c>
      <c r="C39" s="459"/>
      <c r="D39" s="459"/>
      <c r="E39" s="459"/>
      <c r="F39" s="459"/>
      <c r="G39" s="459"/>
      <c r="H39" s="459"/>
      <c r="I39" s="459"/>
      <c r="J39" s="459"/>
      <c r="K39" s="459"/>
      <c r="L39" s="459"/>
      <c r="M39" s="459"/>
      <c r="N39" s="459"/>
      <c r="O39" s="459"/>
      <c r="P39" s="459"/>
      <c r="Q39" s="571"/>
      <c r="R39" s="565" t="s">
        <v>197</v>
      </c>
      <c r="S39" s="344"/>
      <c r="T39" s="344"/>
      <c r="U39" s="344"/>
      <c r="V39" s="344"/>
      <c r="W39" s="344"/>
      <c r="X39" s="344"/>
      <c r="Y39" s="566"/>
      <c r="Z39" s="567" t="s">
        <v>197</v>
      </c>
      <c r="AA39" s="567"/>
      <c r="AB39" s="567"/>
      <c r="AC39" s="567"/>
      <c r="AD39" s="568" t="s">
        <v>197</v>
      </c>
      <c r="AE39" s="568"/>
      <c r="AF39" s="568"/>
      <c r="AG39" s="568"/>
      <c r="AH39" s="568"/>
      <c r="AI39" s="568"/>
      <c r="AJ39" s="568"/>
      <c r="AK39" s="568"/>
      <c r="AL39" s="572" t="s">
        <v>197</v>
      </c>
      <c r="AM39" s="350"/>
      <c r="AN39" s="350"/>
      <c r="AO39" s="573"/>
      <c r="AQ39" s="616" t="s">
        <v>310</v>
      </c>
      <c r="AR39" s="347"/>
      <c r="AS39" s="347"/>
      <c r="AT39" s="347"/>
      <c r="AU39" s="347"/>
      <c r="AV39" s="347"/>
      <c r="AW39" s="347"/>
      <c r="AX39" s="347"/>
      <c r="AY39" s="617"/>
      <c r="AZ39" s="565">
        <v>43967</v>
      </c>
      <c r="BA39" s="344"/>
      <c r="BB39" s="344"/>
      <c r="BC39" s="344"/>
      <c r="BD39" s="596"/>
      <c r="BE39" s="596"/>
      <c r="BF39" s="607"/>
      <c r="BG39" s="570" t="s">
        <v>340</v>
      </c>
      <c r="BH39" s="459"/>
      <c r="BI39" s="459"/>
      <c r="BJ39" s="459"/>
      <c r="BK39" s="459"/>
      <c r="BL39" s="459"/>
      <c r="BM39" s="459"/>
      <c r="BN39" s="459"/>
      <c r="BO39" s="459"/>
      <c r="BP39" s="459"/>
      <c r="BQ39" s="459"/>
      <c r="BR39" s="459"/>
      <c r="BS39" s="459"/>
      <c r="BT39" s="459"/>
      <c r="BU39" s="571"/>
      <c r="BV39" s="565">
        <v>3299</v>
      </c>
      <c r="BW39" s="344"/>
      <c r="BX39" s="344"/>
      <c r="BY39" s="344"/>
      <c r="BZ39" s="344"/>
      <c r="CA39" s="344"/>
      <c r="CB39" s="576"/>
      <c r="CD39" s="570" t="s">
        <v>420</v>
      </c>
      <c r="CE39" s="459"/>
      <c r="CF39" s="459"/>
      <c r="CG39" s="459"/>
      <c r="CH39" s="459"/>
      <c r="CI39" s="459"/>
      <c r="CJ39" s="459"/>
      <c r="CK39" s="459"/>
      <c r="CL39" s="459"/>
      <c r="CM39" s="459"/>
      <c r="CN39" s="459"/>
      <c r="CO39" s="459"/>
      <c r="CP39" s="459"/>
      <c r="CQ39" s="571"/>
      <c r="CR39" s="565">
        <v>219024</v>
      </c>
      <c r="CS39" s="596"/>
      <c r="CT39" s="596"/>
      <c r="CU39" s="596"/>
      <c r="CV39" s="596"/>
      <c r="CW39" s="596"/>
      <c r="CX39" s="596"/>
      <c r="CY39" s="597"/>
      <c r="CZ39" s="572">
        <v>3</v>
      </c>
      <c r="DA39" s="598"/>
      <c r="DB39" s="598"/>
      <c r="DC39" s="599"/>
      <c r="DD39" s="575">
        <v>164457</v>
      </c>
      <c r="DE39" s="596"/>
      <c r="DF39" s="596"/>
      <c r="DG39" s="596"/>
      <c r="DH39" s="596"/>
      <c r="DI39" s="596"/>
      <c r="DJ39" s="596"/>
      <c r="DK39" s="597"/>
      <c r="DL39" s="575" t="s">
        <v>197</v>
      </c>
      <c r="DM39" s="596"/>
      <c r="DN39" s="596"/>
      <c r="DO39" s="596"/>
      <c r="DP39" s="596"/>
      <c r="DQ39" s="596"/>
      <c r="DR39" s="596"/>
      <c r="DS39" s="596"/>
      <c r="DT39" s="596"/>
      <c r="DU39" s="596"/>
      <c r="DV39" s="597"/>
      <c r="DW39" s="572" t="s">
        <v>197</v>
      </c>
      <c r="DX39" s="598"/>
      <c r="DY39" s="598"/>
      <c r="DZ39" s="598"/>
      <c r="EA39" s="598"/>
      <c r="EB39" s="598"/>
      <c r="EC39" s="600"/>
    </row>
    <row r="40" spans="2:133" ht="11.25" customHeight="1" x14ac:dyDescent="0.15">
      <c r="B40" s="570" t="s">
        <v>421</v>
      </c>
      <c r="C40" s="459"/>
      <c r="D40" s="459"/>
      <c r="E40" s="459"/>
      <c r="F40" s="459"/>
      <c r="G40" s="459"/>
      <c r="H40" s="459"/>
      <c r="I40" s="459"/>
      <c r="J40" s="459"/>
      <c r="K40" s="459"/>
      <c r="L40" s="459"/>
      <c r="M40" s="459"/>
      <c r="N40" s="459"/>
      <c r="O40" s="459"/>
      <c r="P40" s="459"/>
      <c r="Q40" s="571"/>
      <c r="R40" s="565">
        <v>8970</v>
      </c>
      <c r="S40" s="344"/>
      <c r="T40" s="344"/>
      <c r="U40" s="344"/>
      <c r="V40" s="344"/>
      <c r="W40" s="344"/>
      <c r="X40" s="344"/>
      <c r="Y40" s="566"/>
      <c r="Z40" s="567">
        <v>0.1</v>
      </c>
      <c r="AA40" s="567"/>
      <c r="AB40" s="567"/>
      <c r="AC40" s="567"/>
      <c r="AD40" s="568" t="s">
        <v>197</v>
      </c>
      <c r="AE40" s="568"/>
      <c r="AF40" s="568"/>
      <c r="AG40" s="568"/>
      <c r="AH40" s="568"/>
      <c r="AI40" s="568"/>
      <c r="AJ40" s="568"/>
      <c r="AK40" s="568"/>
      <c r="AL40" s="572" t="s">
        <v>197</v>
      </c>
      <c r="AM40" s="350"/>
      <c r="AN40" s="350"/>
      <c r="AO40" s="573"/>
      <c r="AQ40" s="616" t="s">
        <v>423</v>
      </c>
      <c r="AR40" s="347"/>
      <c r="AS40" s="347"/>
      <c r="AT40" s="347"/>
      <c r="AU40" s="347"/>
      <c r="AV40" s="347"/>
      <c r="AW40" s="347"/>
      <c r="AX40" s="347"/>
      <c r="AY40" s="617"/>
      <c r="AZ40" s="565" t="s">
        <v>197</v>
      </c>
      <c r="BA40" s="344"/>
      <c r="BB40" s="344"/>
      <c r="BC40" s="344"/>
      <c r="BD40" s="596"/>
      <c r="BE40" s="596"/>
      <c r="BF40" s="607"/>
      <c r="BG40" s="647" t="s">
        <v>424</v>
      </c>
      <c r="BH40" s="506"/>
      <c r="BI40" s="506"/>
      <c r="BJ40" s="506"/>
      <c r="BK40" s="506"/>
      <c r="BL40" s="7"/>
      <c r="BM40" s="459" t="s">
        <v>425</v>
      </c>
      <c r="BN40" s="459"/>
      <c r="BO40" s="459"/>
      <c r="BP40" s="459"/>
      <c r="BQ40" s="459"/>
      <c r="BR40" s="459"/>
      <c r="BS40" s="459"/>
      <c r="BT40" s="459"/>
      <c r="BU40" s="571"/>
      <c r="BV40" s="565">
        <v>76</v>
      </c>
      <c r="BW40" s="344"/>
      <c r="BX40" s="344"/>
      <c r="BY40" s="344"/>
      <c r="BZ40" s="344"/>
      <c r="CA40" s="344"/>
      <c r="CB40" s="576"/>
      <c r="CD40" s="570" t="s">
        <v>141</v>
      </c>
      <c r="CE40" s="459"/>
      <c r="CF40" s="459"/>
      <c r="CG40" s="459"/>
      <c r="CH40" s="459"/>
      <c r="CI40" s="459"/>
      <c r="CJ40" s="459"/>
      <c r="CK40" s="459"/>
      <c r="CL40" s="459"/>
      <c r="CM40" s="459"/>
      <c r="CN40" s="459"/>
      <c r="CO40" s="459"/>
      <c r="CP40" s="459"/>
      <c r="CQ40" s="571"/>
      <c r="CR40" s="565">
        <v>24145</v>
      </c>
      <c r="CS40" s="344"/>
      <c r="CT40" s="344"/>
      <c r="CU40" s="344"/>
      <c r="CV40" s="344"/>
      <c r="CW40" s="344"/>
      <c r="CX40" s="344"/>
      <c r="CY40" s="566"/>
      <c r="CZ40" s="572">
        <v>0.3</v>
      </c>
      <c r="DA40" s="598"/>
      <c r="DB40" s="598"/>
      <c r="DC40" s="599"/>
      <c r="DD40" s="575">
        <v>23645</v>
      </c>
      <c r="DE40" s="344"/>
      <c r="DF40" s="344"/>
      <c r="DG40" s="344"/>
      <c r="DH40" s="344"/>
      <c r="DI40" s="344"/>
      <c r="DJ40" s="344"/>
      <c r="DK40" s="566"/>
      <c r="DL40" s="575" t="s">
        <v>197</v>
      </c>
      <c r="DM40" s="344"/>
      <c r="DN40" s="344"/>
      <c r="DO40" s="344"/>
      <c r="DP40" s="344"/>
      <c r="DQ40" s="344"/>
      <c r="DR40" s="344"/>
      <c r="DS40" s="344"/>
      <c r="DT40" s="344"/>
      <c r="DU40" s="344"/>
      <c r="DV40" s="566"/>
      <c r="DW40" s="572" t="s">
        <v>197</v>
      </c>
      <c r="DX40" s="598"/>
      <c r="DY40" s="598"/>
      <c r="DZ40" s="598"/>
      <c r="EA40" s="598"/>
      <c r="EB40" s="598"/>
      <c r="EC40" s="600"/>
    </row>
    <row r="41" spans="2:133" ht="11.25" customHeight="1" x14ac:dyDescent="0.15">
      <c r="B41" s="583" t="s">
        <v>422</v>
      </c>
      <c r="C41" s="584"/>
      <c r="D41" s="584"/>
      <c r="E41" s="584"/>
      <c r="F41" s="584"/>
      <c r="G41" s="584"/>
      <c r="H41" s="584"/>
      <c r="I41" s="584"/>
      <c r="J41" s="584"/>
      <c r="K41" s="584"/>
      <c r="L41" s="584"/>
      <c r="M41" s="584"/>
      <c r="N41" s="584"/>
      <c r="O41" s="584"/>
      <c r="P41" s="584"/>
      <c r="Q41" s="585"/>
      <c r="R41" s="618">
        <v>7780242</v>
      </c>
      <c r="S41" s="619"/>
      <c r="T41" s="619"/>
      <c r="U41" s="619"/>
      <c r="V41" s="619"/>
      <c r="W41" s="619"/>
      <c r="X41" s="619"/>
      <c r="Y41" s="620"/>
      <c r="Z41" s="621">
        <v>100</v>
      </c>
      <c r="AA41" s="621"/>
      <c r="AB41" s="621"/>
      <c r="AC41" s="621"/>
      <c r="AD41" s="622">
        <v>4327840</v>
      </c>
      <c r="AE41" s="622"/>
      <c r="AF41" s="622"/>
      <c r="AG41" s="622"/>
      <c r="AH41" s="622"/>
      <c r="AI41" s="622"/>
      <c r="AJ41" s="622"/>
      <c r="AK41" s="622"/>
      <c r="AL41" s="623">
        <v>100</v>
      </c>
      <c r="AM41" s="610"/>
      <c r="AN41" s="610"/>
      <c r="AO41" s="624"/>
      <c r="AQ41" s="616" t="s">
        <v>426</v>
      </c>
      <c r="AR41" s="347"/>
      <c r="AS41" s="347"/>
      <c r="AT41" s="347"/>
      <c r="AU41" s="347"/>
      <c r="AV41" s="347"/>
      <c r="AW41" s="347"/>
      <c r="AX41" s="347"/>
      <c r="AY41" s="617"/>
      <c r="AZ41" s="565">
        <v>117470</v>
      </c>
      <c r="BA41" s="344"/>
      <c r="BB41" s="344"/>
      <c r="BC41" s="344"/>
      <c r="BD41" s="596"/>
      <c r="BE41" s="596"/>
      <c r="BF41" s="607"/>
      <c r="BG41" s="647"/>
      <c r="BH41" s="506"/>
      <c r="BI41" s="506"/>
      <c r="BJ41" s="506"/>
      <c r="BK41" s="506"/>
      <c r="BL41" s="7"/>
      <c r="BM41" s="459" t="s">
        <v>345</v>
      </c>
      <c r="BN41" s="459"/>
      <c r="BO41" s="459"/>
      <c r="BP41" s="459"/>
      <c r="BQ41" s="459"/>
      <c r="BR41" s="459"/>
      <c r="BS41" s="459"/>
      <c r="BT41" s="459"/>
      <c r="BU41" s="571"/>
      <c r="BV41" s="565" t="s">
        <v>197</v>
      </c>
      <c r="BW41" s="344"/>
      <c r="BX41" s="344"/>
      <c r="BY41" s="344"/>
      <c r="BZ41" s="344"/>
      <c r="CA41" s="344"/>
      <c r="CB41" s="576"/>
      <c r="CD41" s="570" t="s">
        <v>286</v>
      </c>
      <c r="CE41" s="459"/>
      <c r="CF41" s="459"/>
      <c r="CG41" s="459"/>
      <c r="CH41" s="459"/>
      <c r="CI41" s="459"/>
      <c r="CJ41" s="459"/>
      <c r="CK41" s="459"/>
      <c r="CL41" s="459"/>
      <c r="CM41" s="459"/>
      <c r="CN41" s="459"/>
      <c r="CO41" s="459"/>
      <c r="CP41" s="459"/>
      <c r="CQ41" s="571"/>
      <c r="CR41" s="565" t="s">
        <v>197</v>
      </c>
      <c r="CS41" s="596"/>
      <c r="CT41" s="596"/>
      <c r="CU41" s="596"/>
      <c r="CV41" s="596"/>
      <c r="CW41" s="596"/>
      <c r="CX41" s="596"/>
      <c r="CY41" s="597"/>
      <c r="CZ41" s="572" t="s">
        <v>197</v>
      </c>
      <c r="DA41" s="598"/>
      <c r="DB41" s="598"/>
      <c r="DC41" s="599"/>
      <c r="DD41" s="575" t="s">
        <v>197</v>
      </c>
      <c r="DE41" s="596"/>
      <c r="DF41" s="596"/>
      <c r="DG41" s="596"/>
      <c r="DH41" s="596"/>
      <c r="DI41" s="596"/>
      <c r="DJ41" s="596"/>
      <c r="DK41" s="597"/>
      <c r="DL41" s="625"/>
      <c r="DM41" s="626"/>
      <c r="DN41" s="626"/>
      <c r="DO41" s="626"/>
      <c r="DP41" s="626"/>
      <c r="DQ41" s="626"/>
      <c r="DR41" s="626"/>
      <c r="DS41" s="626"/>
      <c r="DT41" s="626"/>
      <c r="DU41" s="626"/>
      <c r="DV41" s="627"/>
      <c r="DW41" s="628"/>
      <c r="DX41" s="629"/>
      <c r="DY41" s="629"/>
      <c r="DZ41" s="629"/>
      <c r="EA41" s="629"/>
      <c r="EB41" s="629"/>
      <c r="EC41" s="630"/>
    </row>
    <row r="42" spans="2:133" ht="11.25" customHeight="1" x14ac:dyDescent="0.15">
      <c r="AQ42" s="631" t="s">
        <v>427</v>
      </c>
      <c r="AR42" s="632"/>
      <c r="AS42" s="632"/>
      <c r="AT42" s="632"/>
      <c r="AU42" s="632"/>
      <c r="AV42" s="632"/>
      <c r="AW42" s="632"/>
      <c r="AX42" s="632"/>
      <c r="AY42" s="633"/>
      <c r="AZ42" s="618">
        <v>532260</v>
      </c>
      <c r="BA42" s="619"/>
      <c r="BB42" s="619"/>
      <c r="BC42" s="619"/>
      <c r="BD42" s="609"/>
      <c r="BE42" s="609"/>
      <c r="BF42" s="611"/>
      <c r="BG42" s="522"/>
      <c r="BH42" s="523"/>
      <c r="BI42" s="523"/>
      <c r="BJ42" s="523"/>
      <c r="BK42" s="523"/>
      <c r="BL42" s="20"/>
      <c r="BM42" s="584" t="s">
        <v>428</v>
      </c>
      <c r="BN42" s="584"/>
      <c r="BO42" s="584"/>
      <c r="BP42" s="584"/>
      <c r="BQ42" s="584"/>
      <c r="BR42" s="584"/>
      <c r="BS42" s="584"/>
      <c r="BT42" s="584"/>
      <c r="BU42" s="585"/>
      <c r="BV42" s="618">
        <v>317</v>
      </c>
      <c r="BW42" s="619"/>
      <c r="BX42" s="619"/>
      <c r="BY42" s="619"/>
      <c r="BZ42" s="619"/>
      <c r="CA42" s="619"/>
      <c r="CB42" s="634"/>
      <c r="CD42" s="570" t="s">
        <v>279</v>
      </c>
      <c r="CE42" s="459"/>
      <c r="CF42" s="459"/>
      <c r="CG42" s="459"/>
      <c r="CH42" s="459"/>
      <c r="CI42" s="459"/>
      <c r="CJ42" s="459"/>
      <c r="CK42" s="459"/>
      <c r="CL42" s="459"/>
      <c r="CM42" s="459"/>
      <c r="CN42" s="459"/>
      <c r="CO42" s="459"/>
      <c r="CP42" s="459"/>
      <c r="CQ42" s="571"/>
      <c r="CR42" s="565">
        <v>635924</v>
      </c>
      <c r="CS42" s="596"/>
      <c r="CT42" s="596"/>
      <c r="CU42" s="596"/>
      <c r="CV42" s="596"/>
      <c r="CW42" s="596"/>
      <c r="CX42" s="596"/>
      <c r="CY42" s="597"/>
      <c r="CZ42" s="572">
        <v>8.8000000000000007</v>
      </c>
      <c r="DA42" s="598"/>
      <c r="DB42" s="598"/>
      <c r="DC42" s="599"/>
      <c r="DD42" s="575">
        <v>77295</v>
      </c>
      <c r="DE42" s="596"/>
      <c r="DF42" s="596"/>
      <c r="DG42" s="596"/>
      <c r="DH42" s="596"/>
      <c r="DI42" s="596"/>
      <c r="DJ42" s="596"/>
      <c r="DK42" s="597"/>
      <c r="DL42" s="625"/>
      <c r="DM42" s="626"/>
      <c r="DN42" s="626"/>
      <c r="DO42" s="626"/>
      <c r="DP42" s="626"/>
      <c r="DQ42" s="626"/>
      <c r="DR42" s="626"/>
      <c r="DS42" s="626"/>
      <c r="DT42" s="626"/>
      <c r="DU42" s="626"/>
      <c r="DV42" s="627"/>
      <c r="DW42" s="628"/>
      <c r="DX42" s="629"/>
      <c r="DY42" s="629"/>
      <c r="DZ42" s="629"/>
      <c r="EA42" s="629"/>
      <c r="EB42" s="629"/>
      <c r="EC42" s="630"/>
    </row>
    <row r="43" spans="2:133" ht="11.25" customHeight="1" x14ac:dyDescent="0.15">
      <c r="B43" s="1" t="s">
        <v>50</v>
      </c>
      <c r="CD43" s="570" t="s">
        <v>82</v>
      </c>
      <c r="CE43" s="459"/>
      <c r="CF43" s="459"/>
      <c r="CG43" s="459"/>
      <c r="CH43" s="459"/>
      <c r="CI43" s="459"/>
      <c r="CJ43" s="459"/>
      <c r="CK43" s="459"/>
      <c r="CL43" s="459"/>
      <c r="CM43" s="459"/>
      <c r="CN43" s="459"/>
      <c r="CO43" s="459"/>
      <c r="CP43" s="459"/>
      <c r="CQ43" s="571"/>
      <c r="CR43" s="565">
        <v>10305</v>
      </c>
      <c r="CS43" s="596"/>
      <c r="CT43" s="596"/>
      <c r="CU43" s="596"/>
      <c r="CV43" s="596"/>
      <c r="CW43" s="596"/>
      <c r="CX43" s="596"/>
      <c r="CY43" s="597"/>
      <c r="CZ43" s="572">
        <v>0.1</v>
      </c>
      <c r="DA43" s="598"/>
      <c r="DB43" s="598"/>
      <c r="DC43" s="599"/>
      <c r="DD43" s="575">
        <v>10305</v>
      </c>
      <c r="DE43" s="596"/>
      <c r="DF43" s="596"/>
      <c r="DG43" s="596"/>
      <c r="DH43" s="596"/>
      <c r="DI43" s="596"/>
      <c r="DJ43" s="596"/>
      <c r="DK43" s="597"/>
      <c r="DL43" s="625"/>
      <c r="DM43" s="626"/>
      <c r="DN43" s="626"/>
      <c r="DO43" s="626"/>
      <c r="DP43" s="626"/>
      <c r="DQ43" s="626"/>
      <c r="DR43" s="626"/>
      <c r="DS43" s="626"/>
      <c r="DT43" s="626"/>
      <c r="DU43" s="626"/>
      <c r="DV43" s="627"/>
      <c r="DW43" s="628"/>
      <c r="DX43" s="629"/>
      <c r="DY43" s="629"/>
      <c r="DZ43" s="629"/>
      <c r="EA43" s="629"/>
      <c r="EB43" s="629"/>
      <c r="EC43" s="630"/>
    </row>
    <row r="44" spans="2:133" ht="11.25" customHeight="1" x14ac:dyDescent="0.15">
      <c r="B44" s="635" t="s">
        <v>404</v>
      </c>
      <c r="C44" s="635"/>
      <c r="D44" s="635"/>
      <c r="E44" s="635"/>
      <c r="F44" s="635"/>
      <c r="G44" s="635"/>
      <c r="H44" s="635"/>
      <c r="I44" s="635"/>
      <c r="J44" s="635"/>
      <c r="K44" s="635"/>
      <c r="L44" s="635"/>
      <c r="M44" s="635"/>
      <c r="N44" s="635"/>
      <c r="O44" s="635"/>
      <c r="P44" s="635"/>
      <c r="Q44" s="635"/>
      <c r="R44" s="635"/>
      <c r="S44" s="635"/>
      <c r="T44" s="635"/>
      <c r="U44" s="635"/>
      <c r="V44" s="635"/>
      <c r="W44" s="635"/>
      <c r="X44" s="635"/>
      <c r="Y44" s="635"/>
      <c r="Z44" s="635"/>
      <c r="AA44" s="635"/>
      <c r="AB44" s="635"/>
      <c r="AC44" s="635"/>
      <c r="AD44" s="635"/>
      <c r="AE44" s="635"/>
      <c r="AF44" s="635"/>
      <c r="AG44" s="635"/>
      <c r="AH44" s="635"/>
      <c r="AI44" s="635"/>
      <c r="AJ44" s="635"/>
      <c r="AK44" s="635"/>
      <c r="AL44" s="635"/>
      <c r="AM44" s="635"/>
      <c r="AN44" s="635"/>
      <c r="AO44" s="635"/>
      <c r="AP44" s="635"/>
      <c r="AQ44" s="635"/>
      <c r="AR44" s="635"/>
      <c r="AS44" s="635"/>
      <c r="AT44" s="635"/>
      <c r="AU44" s="635"/>
      <c r="AV44" s="635"/>
      <c r="AW44" s="635"/>
      <c r="AX44" s="635"/>
      <c r="AY44" s="635"/>
      <c r="AZ44" s="635"/>
      <c r="BA44" s="635"/>
      <c r="BB44" s="635"/>
      <c r="BC44" s="635"/>
      <c r="BD44" s="635"/>
      <c r="BE44" s="635"/>
      <c r="BF44" s="635"/>
      <c r="BG44" s="635"/>
      <c r="BH44" s="635"/>
      <c r="BI44" s="635"/>
      <c r="BJ44" s="635"/>
      <c r="BK44" s="635"/>
      <c r="BL44" s="635"/>
      <c r="BM44" s="635"/>
      <c r="BN44" s="635"/>
      <c r="BO44" s="635"/>
      <c r="BP44" s="635"/>
      <c r="BQ44" s="635"/>
      <c r="BR44" s="635"/>
      <c r="BS44" s="635"/>
      <c r="BT44" s="635"/>
      <c r="BU44" s="635"/>
      <c r="BV44" s="635"/>
      <c r="BW44" s="635"/>
      <c r="BX44" s="635"/>
      <c r="BY44" s="635"/>
      <c r="BZ44" s="635"/>
      <c r="CA44" s="635"/>
      <c r="CB44" s="635"/>
      <c r="CC44" s="636"/>
      <c r="CD44" s="545" t="s">
        <v>171</v>
      </c>
      <c r="CE44" s="538"/>
      <c r="CF44" s="570" t="s">
        <v>429</v>
      </c>
      <c r="CG44" s="459"/>
      <c r="CH44" s="459"/>
      <c r="CI44" s="459"/>
      <c r="CJ44" s="459"/>
      <c r="CK44" s="459"/>
      <c r="CL44" s="459"/>
      <c r="CM44" s="459"/>
      <c r="CN44" s="459"/>
      <c r="CO44" s="459"/>
      <c r="CP44" s="459"/>
      <c r="CQ44" s="571"/>
      <c r="CR44" s="565">
        <v>635924</v>
      </c>
      <c r="CS44" s="344"/>
      <c r="CT44" s="344"/>
      <c r="CU44" s="344"/>
      <c r="CV44" s="344"/>
      <c r="CW44" s="344"/>
      <c r="CX44" s="344"/>
      <c r="CY44" s="566"/>
      <c r="CZ44" s="572">
        <v>8.8000000000000007</v>
      </c>
      <c r="DA44" s="350"/>
      <c r="DB44" s="350"/>
      <c r="DC44" s="577"/>
      <c r="DD44" s="575">
        <v>77295</v>
      </c>
      <c r="DE44" s="344"/>
      <c r="DF44" s="344"/>
      <c r="DG44" s="344"/>
      <c r="DH44" s="344"/>
      <c r="DI44" s="344"/>
      <c r="DJ44" s="344"/>
      <c r="DK44" s="566"/>
      <c r="DL44" s="625"/>
      <c r="DM44" s="626"/>
      <c r="DN44" s="626"/>
      <c r="DO44" s="626"/>
      <c r="DP44" s="626"/>
      <c r="DQ44" s="626"/>
      <c r="DR44" s="626"/>
      <c r="DS44" s="626"/>
      <c r="DT44" s="626"/>
      <c r="DU44" s="626"/>
      <c r="DV44" s="627"/>
      <c r="DW44" s="628"/>
      <c r="DX44" s="629"/>
      <c r="DY44" s="629"/>
      <c r="DZ44" s="629"/>
      <c r="EA44" s="629"/>
      <c r="EB44" s="629"/>
      <c r="EC44" s="630"/>
    </row>
    <row r="45" spans="2:133" ht="11.25" customHeight="1" x14ac:dyDescent="0.15">
      <c r="B45" s="635" t="s">
        <v>264</v>
      </c>
      <c r="C45" s="635"/>
      <c r="D45" s="635"/>
      <c r="E45" s="635"/>
      <c r="F45" s="635"/>
      <c r="G45" s="635"/>
      <c r="H45" s="635"/>
      <c r="I45" s="635"/>
      <c r="J45" s="635"/>
      <c r="K45" s="635"/>
      <c r="L45" s="635"/>
      <c r="M45" s="635"/>
      <c r="N45" s="635"/>
      <c r="O45" s="635"/>
      <c r="P45" s="635"/>
      <c r="Q45" s="635"/>
      <c r="R45" s="635"/>
      <c r="S45" s="635"/>
      <c r="T45" s="635"/>
      <c r="U45" s="635"/>
      <c r="V45" s="635"/>
      <c r="W45" s="635"/>
      <c r="X45" s="635"/>
      <c r="Y45" s="635"/>
      <c r="Z45" s="635"/>
      <c r="AA45" s="635"/>
      <c r="AB45" s="635"/>
      <c r="AC45" s="635"/>
      <c r="AD45" s="635"/>
      <c r="AE45" s="635"/>
      <c r="AF45" s="635"/>
      <c r="AG45" s="635"/>
      <c r="AH45" s="635"/>
      <c r="AI45" s="635"/>
      <c r="AJ45" s="635"/>
      <c r="AK45" s="635"/>
      <c r="AL45" s="635"/>
      <c r="AM45" s="635"/>
      <c r="AN45" s="635"/>
      <c r="AO45" s="635"/>
      <c r="AP45" s="635"/>
      <c r="AQ45" s="635"/>
      <c r="AR45" s="635"/>
      <c r="AS45" s="635"/>
      <c r="AT45" s="635"/>
      <c r="AU45" s="635"/>
      <c r="AV45" s="635"/>
      <c r="AW45" s="635"/>
      <c r="AX45" s="635"/>
      <c r="AY45" s="635"/>
      <c r="AZ45" s="635"/>
      <c r="BA45" s="635"/>
      <c r="BB45" s="635"/>
      <c r="BC45" s="635"/>
      <c r="BD45" s="635"/>
      <c r="BE45" s="635"/>
      <c r="BF45" s="635"/>
      <c r="BG45" s="635"/>
      <c r="BH45" s="635"/>
      <c r="BI45" s="635"/>
      <c r="BJ45" s="635"/>
      <c r="BK45" s="635"/>
      <c r="BL45" s="635"/>
      <c r="BM45" s="635"/>
      <c r="BN45" s="635"/>
      <c r="BO45" s="635"/>
      <c r="BP45" s="635"/>
      <c r="BQ45" s="635"/>
      <c r="BR45" s="635"/>
      <c r="BS45" s="635"/>
      <c r="BT45" s="635"/>
      <c r="BU45" s="635"/>
      <c r="BV45" s="635"/>
      <c r="BW45" s="635"/>
      <c r="BX45" s="635"/>
      <c r="BY45" s="635"/>
      <c r="BZ45" s="635"/>
      <c r="CA45" s="635"/>
      <c r="CB45" s="635"/>
      <c r="CC45" s="636"/>
      <c r="CD45" s="546"/>
      <c r="CE45" s="541"/>
      <c r="CF45" s="570" t="s">
        <v>430</v>
      </c>
      <c r="CG45" s="459"/>
      <c r="CH45" s="459"/>
      <c r="CI45" s="459"/>
      <c r="CJ45" s="459"/>
      <c r="CK45" s="459"/>
      <c r="CL45" s="459"/>
      <c r="CM45" s="459"/>
      <c r="CN45" s="459"/>
      <c r="CO45" s="459"/>
      <c r="CP45" s="459"/>
      <c r="CQ45" s="571"/>
      <c r="CR45" s="565">
        <v>240997</v>
      </c>
      <c r="CS45" s="596"/>
      <c r="CT45" s="596"/>
      <c r="CU45" s="596"/>
      <c r="CV45" s="596"/>
      <c r="CW45" s="596"/>
      <c r="CX45" s="596"/>
      <c r="CY45" s="597"/>
      <c r="CZ45" s="572">
        <v>3.3</v>
      </c>
      <c r="DA45" s="598"/>
      <c r="DB45" s="598"/>
      <c r="DC45" s="599"/>
      <c r="DD45" s="575">
        <v>17368</v>
      </c>
      <c r="DE45" s="596"/>
      <c r="DF45" s="596"/>
      <c r="DG45" s="596"/>
      <c r="DH45" s="596"/>
      <c r="DI45" s="596"/>
      <c r="DJ45" s="596"/>
      <c r="DK45" s="597"/>
      <c r="DL45" s="625"/>
      <c r="DM45" s="626"/>
      <c r="DN45" s="626"/>
      <c r="DO45" s="626"/>
      <c r="DP45" s="626"/>
      <c r="DQ45" s="626"/>
      <c r="DR45" s="626"/>
      <c r="DS45" s="626"/>
      <c r="DT45" s="626"/>
      <c r="DU45" s="626"/>
      <c r="DV45" s="627"/>
      <c r="DW45" s="628"/>
      <c r="DX45" s="629"/>
      <c r="DY45" s="629"/>
      <c r="DZ45" s="629"/>
      <c r="EA45" s="629"/>
      <c r="EB45" s="629"/>
      <c r="EC45" s="630"/>
    </row>
    <row r="46" spans="2:133" ht="11.25" customHeight="1" x14ac:dyDescent="0.15">
      <c r="B46" s="41"/>
      <c r="CD46" s="546"/>
      <c r="CE46" s="541"/>
      <c r="CF46" s="570" t="s">
        <v>431</v>
      </c>
      <c r="CG46" s="459"/>
      <c r="CH46" s="459"/>
      <c r="CI46" s="459"/>
      <c r="CJ46" s="459"/>
      <c r="CK46" s="459"/>
      <c r="CL46" s="459"/>
      <c r="CM46" s="459"/>
      <c r="CN46" s="459"/>
      <c r="CO46" s="459"/>
      <c r="CP46" s="459"/>
      <c r="CQ46" s="571"/>
      <c r="CR46" s="565">
        <v>326548</v>
      </c>
      <c r="CS46" s="344"/>
      <c r="CT46" s="344"/>
      <c r="CU46" s="344"/>
      <c r="CV46" s="344"/>
      <c r="CW46" s="344"/>
      <c r="CX46" s="344"/>
      <c r="CY46" s="566"/>
      <c r="CZ46" s="572">
        <v>4.5</v>
      </c>
      <c r="DA46" s="350"/>
      <c r="DB46" s="350"/>
      <c r="DC46" s="577"/>
      <c r="DD46" s="575">
        <v>44448</v>
      </c>
      <c r="DE46" s="344"/>
      <c r="DF46" s="344"/>
      <c r="DG46" s="344"/>
      <c r="DH46" s="344"/>
      <c r="DI46" s="344"/>
      <c r="DJ46" s="344"/>
      <c r="DK46" s="566"/>
      <c r="DL46" s="625"/>
      <c r="DM46" s="626"/>
      <c r="DN46" s="626"/>
      <c r="DO46" s="626"/>
      <c r="DP46" s="626"/>
      <c r="DQ46" s="626"/>
      <c r="DR46" s="626"/>
      <c r="DS46" s="626"/>
      <c r="DT46" s="626"/>
      <c r="DU46" s="626"/>
      <c r="DV46" s="627"/>
      <c r="DW46" s="628"/>
      <c r="DX46" s="629"/>
      <c r="DY46" s="629"/>
      <c r="DZ46" s="629"/>
      <c r="EA46" s="629"/>
      <c r="EB46" s="629"/>
      <c r="EC46" s="630"/>
    </row>
    <row r="47" spans="2:133" ht="11.25" customHeight="1" x14ac:dyDescent="0.15">
      <c r="B47" s="41"/>
      <c r="CD47" s="546"/>
      <c r="CE47" s="541"/>
      <c r="CF47" s="570" t="s">
        <v>433</v>
      </c>
      <c r="CG47" s="459"/>
      <c r="CH47" s="459"/>
      <c r="CI47" s="459"/>
      <c r="CJ47" s="459"/>
      <c r="CK47" s="459"/>
      <c r="CL47" s="459"/>
      <c r="CM47" s="459"/>
      <c r="CN47" s="459"/>
      <c r="CO47" s="459"/>
      <c r="CP47" s="459"/>
      <c r="CQ47" s="571"/>
      <c r="CR47" s="565" t="s">
        <v>197</v>
      </c>
      <c r="CS47" s="596"/>
      <c r="CT47" s="596"/>
      <c r="CU47" s="596"/>
      <c r="CV47" s="596"/>
      <c r="CW47" s="596"/>
      <c r="CX47" s="596"/>
      <c r="CY47" s="597"/>
      <c r="CZ47" s="572" t="s">
        <v>197</v>
      </c>
      <c r="DA47" s="598"/>
      <c r="DB47" s="598"/>
      <c r="DC47" s="599"/>
      <c r="DD47" s="575" t="s">
        <v>197</v>
      </c>
      <c r="DE47" s="596"/>
      <c r="DF47" s="596"/>
      <c r="DG47" s="596"/>
      <c r="DH47" s="596"/>
      <c r="DI47" s="596"/>
      <c r="DJ47" s="596"/>
      <c r="DK47" s="597"/>
      <c r="DL47" s="625"/>
      <c r="DM47" s="626"/>
      <c r="DN47" s="626"/>
      <c r="DO47" s="626"/>
      <c r="DP47" s="626"/>
      <c r="DQ47" s="626"/>
      <c r="DR47" s="626"/>
      <c r="DS47" s="626"/>
      <c r="DT47" s="626"/>
      <c r="DU47" s="626"/>
      <c r="DV47" s="627"/>
      <c r="DW47" s="628"/>
      <c r="DX47" s="629"/>
      <c r="DY47" s="629"/>
      <c r="DZ47" s="629"/>
      <c r="EA47" s="629"/>
      <c r="EB47" s="629"/>
      <c r="EC47" s="630"/>
    </row>
    <row r="48" spans="2:133" x14ac:dyDescent="0.15">
      <c r="B48" s="41"/>
      <c r="CD48" s="547"/>
      <c r="CE48" s="549"/>
      <c r="CF48" s="570" t="s">
        <v>364</v>
      </c>
      <c r="CG48" s="459"/>
      <c r="CH48" s="459"/>
      <c r="CI48" s="459"/>
      <c r="CJ48" s="459"/>
      <c r="CK48" s="459"/>
      <c r="CL48" s="459"/>
      <c r="CM48" s="459"/>
      <c r="CN48" s="459"/>
      <c r="CO48" s="459"/>
      <c r="CP48" s="459"/>
      <c r="CQ48" s="571"/>
      <c r="CR48" s="565" t="s">
        <v>197</v>
      </c>
      <c r="CS48" s="344"/>
      <c r="CT48" s="344"/>
      <c r="CU48" s="344"/>
      <c r="CV48" s="344"/>
      <c r="CW48" s="344"/>
      <c r="CX48" s="344"/>
      <c r="CY48" s="566"/>
      <c r="CZ48" s="572" t="s">
        <v>197</v>
      </c>
      <c r="DA48" s="350"/>
      <c r="DB48" s="350"/>
      <c r="DC48" s="577"/>
      <c r="DD48" s="575" t="s">
        <v>197</v>
      </c>
      <c r="DE48" s="344"/>
      <c r="DF48" s="344"/>
      <c r="DG48" s="344"/>
      <c r="DH48" s="344"/>
      <c r="DI48" s="344"/>
      <c r="DJ48" s="344"/>
      <c r="DK48" s="566"/>
      <c r="DL48" s="625"/>
      <c r="DM48" s="626"/>
      <c r="DN48" s="626"/>
      <c r="DO48" s="626"/>
      <c r="DP48" s="626"/>
      <c r="DQ48" s="626"/>
      <c r="DR48" s="626"/>
      <c r="DS48" s="626"/>
      <c r="DT48" s="626"/>
      <c r="DU48" s="626"/>
      <c r="DV48" s="627"/>
      <c r="DW48" s="628"/>
      <c r="DX48" s="629"/>
      <c r="DY48" s="629"/>
      <c r="DZ48" s="629"/>
      <c r="EA48" s="629"/>
      <c r="EB48" s="629"/>
      <c r="EC48" s="630"/>
    </row>
    <row r="49" spans="2:133" ht="11.25" customHeight="1" x14ac:dyDescent="0.15">
      <c r="B49" s="41"/>
      <c r="CD49" s="583" t="s">
        <v>188</v>
      </c>
      <c r="CE49" s="584"/>
      <c r="CF49" s="584"/>
      <c r="CG49" s="584"/>
      <c r="CH49" s="584"/>
      <c r="CI49" s="584"/>
      <c r="CJ49" s="584"/>
      <c r="CK49" s="584"/>
      <c r="CL49" s="584"/>
      <c r="CM49" s="584"/>
      <c r="CN49" s="584"/>
      <c r="CO49" s="584"/>
      <c r="CP49" s="584"/>
      <c r="CQ49" s="585"/>
      <c r="CR49" s="618">
        <v>7267434</v>
      </c>
      <c r="CS49" s="609"/>
      <c r="CT49" s="609"/>
      <c r="CU49" s="609"/>
      <c r="CV49" s="609"/>
      <c r="CW49" s="609"/>
      <c r="CX49" s="609"/>
      <c r="CY49" s="637"/>
      <c r="CZ49" s="623">
        <v>100</v>
      </c>
      <c r="DA49" s="638"/>
      <c r="DB49" s="638"/>
      <c r="DC49" s="639"/>
      <c r="DD49" s="640">
        <v>5087517</v>
      </c>
      <c r="DE49" s="609"/>
      <c r="DF49" s="609"/>
      <c r="DG49" s="609"/>
      <c r="DH49" s="609"/>
      <c r="DI49" s="609"/>
      <c r="DJ49" s="609"/>
      <c r="DK49" s="637"/>
      <c r="DL49" s="641"/>
      <c r="DM49" s="642"/>
      <c r="DN49" s="642"/>
      <c r="DO49" s="642"/>
      <c r="DP49" s="642"/>
      <c r="DQ49" s="642"/>
      <c r="DR49" s="642"/>
      <c r="DS49" s="642"/>
      <c r="DT49" s="642"/>
      <c r="DU49" s="642"/>
      <c r="DV49" s="643"/>
      <c r="DW49" s="644"/>
      <c r="DX49" s="645"/>
      <c r="DY49" s="645"/>
      <c r="DZ49" s="645"/>
      <c r="EA49" s="645"/>
      <c r="EB49" s="645"/>
      <c r="EC49" s="646"/>
    </row>
  </sheetData>
  <sheetProtection algorithmName="SHA-512" hashValue="e76Tu0sIU2q0yKFvUcV9/SacyNACagwKDGVF7/D65hVdzU+tz5dqZ4W9XSzywIdDyJv/H7BOACLvaWmK759MdA==" saltValue="6a/UjzvEEadUj0vjUWe6vw=="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5"/>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651" t="s">
        <v>297</v>
      </c>
      <c r="B2" s="651"/>
      <c r="C2" s="651"/>
      <c r="D2" s="651"/>
      <c r="E2" s="651"/>
      <c r="F2" s="651"/>
      <c r="G2" s="651"/>
      <c r="H2" s="651"/>
      <c r="I2" s="651"/>
      <c r="J2" s="651"/>
      <c r="K2" s="651"/>
      <c r="L2" s="651"/>
      <c r="M2" s="651"/>
      <c r="N2" s="651"/>
      <c r="O2" s="651"/>
      <c r="P2" s="651"/>
      <c r="Q2" s="651"/>
      <c r="R2" s="651"/>
      <c r="S2" s="651"/>
      <c r="T2" s="651"/>
      <c r="U2" s="651"/>
      <c r="V2" s="651"/>
      <c r="W2" s="651"/>
      <c r="X2" s="651"/>
      <c r="Y2" s="651"/>
      <c r="Z2" s="651"/>
      <c r="AA2" s="651"/>
      <c r="AB2" s="651"/>
      <c r="AC2" s="651"/>
      <c r="AD2" s="651"/>
      <c r="AE2" s="651"/>
      <c r="AF2" s="651"/>
      <c r="AG2" s="651"/>
      <c r="AH2" s="651"/>
      <c r="AI2" s="651"/>
      <c r="AJ2" s="651"/>
      <c r="AK2" s="651"/>
      <c r="AL2" s="651"/>
      <c r="AM2" s="651"/>
      <c r="AN2" s="651"/>
      <c r="AO2" s="651"/>
      <c r="AP2" s="651"/>
      <c r="AQ2" s="651"/>
      <c r="AR2" s="651"/>
      <c r="AS2" s="651"/>
      <c r="AT2" s="651"/>
      <c r="AU2" s="651"/>
      <c r="AV2" s="651"/>
      <c r="AW2" s="651"/>
      <c r="AX2" s="651"/>
      <c r="AY2" s="651"/>
      <c r="AZ2" s="651"/>
      <c r="BA2" s="651"/>
      <c r="BB2" s="651"/>
      <c r="BC2" s="651"/>
      <c r="BD2" s="651"/>
      <c r="BE2" s="651"/>
      <c r="BF2" s="651"/>
      <c r="BG2" s="651"/>
      <c r="BH2" s="651"/>
      <c r="BI2" s="651"/>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52" t="s">
        <v>304</v>
      </c>
      <c r="DK2" s="653"/>
      <c r="DL2" s="653"/>
      <c r="DM2" s="653"/>
      <c r="DN2" s="653"/>
      <c r="DO2" s="654"/>
      <c r="DP2" s="50"/>
      <c r="DQ2" s="652" t="s">
        <v>305</v>
      </c>
      <c r="DR2" s="653"/>
      <c r="DS2" s="653"/>
      <c r="DT2" s="653"/>
      <c r="DU2" s="653"/>
      <c r="DV2" s="653"/>
      <c r="DW2" s="653"/>
      <c r="DX2" s="653"/>
      <c r="DY2" s="653"/>
      <c r="DZ2" s="654"/>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655" t="s">
        <v>434</v>
      </c>
      <c r="B4" s="655"/>
      <c r="C4" s="655"/>
      <c r="D4" s="655"/>
      <c r="E4" s="655"/>
      <c r="F4" s="655"/>
      <c r="G4" s="655"/>
      <c r="H4" s="655"/>
      <c r="I4" s="655"/>
      <c r="J4" s="655"/>
      <c r="K4" s="655"/>
      <c r="L4" s="655"/>
      <c r="M4" s="655"/>
      <c r="N4" s="655"/>
      <c r="O4" s="655"/>
      <c r="P4" s="655"/>
      <c r="Q4" s="655"/>
      <c r="R4" s="655"/>
      <c r="S4" s="655"/>
      <c r="T4" s="655"/>
      <c r="U4" s="655"/>
      <c r="V4" s="655"/>
      <c r="W4" s="655"/>
      <c r="X4" s="655"/>
      <c r="Y4" s="655"/>
      <c r="Z4" s="655"/>
      <c r="AA4" s="655"/>
      <c r="AB4" s="655"/>
      <c r="AC4" s="655"/>
      <c r="AD4" s="655"/>
      <c r="AE4" s="655"/>
      <c r="AF4" s="655"/>
      <c r="AG4" s="655"/>
      <c r="AH4" s="655"/>
      <c r="AI4" s="655"/>
      <c r="AJ4" s="655"/>
      <c r="AK4" s="655"/>
      <c r="AL4" s="655"/>
      <c r="AM4" s="655"/>
      <c r="AN4" s="655"/>
      <c r="AO4" s="655"/>
      <c r="AP4" s="655"/>
      <c r="AQ4" s="655"/>
      <c r="AR4" s="655"/>
      <c r="AS4" s="655"/>
      <c r="AT4" s="655"/>
      <c r="AU4" s="655"/>
      <c r="AV4" s="655"/>
      <c r="AW4" s="655"/>
      <c r="AX4" s="655"/>
      <c r="AY4" s="655"/>
      <c r="AZ4" s="56"/>
      <c r="BA4" s="56"/>
      <c r="BB4" s="56"/>
      <c r="BC4" s="56"/>
      <c r="BD4" s="56"/>
      <c r="BE4" s="67"/>
      <c r="BF4" s="67"/>
      <c r="BG4" s="67"/>
      <c r="BH4" s="67"/>
      <c r="BI4" s="67"/>
      <c r="BJ4" s="67"/>
      <c r="BK4" s="67"/>
      <c r="BL4" s="67"/>
      <c r="BM4" s="67"/>
      <c r="BN4" s="67"/>
      <c r="BO4" s="67"/>
      <c r="BP4" s="67"/>
      <c r="BQ4" s="656" t="s">
        <v>435</v>
      </c>
      <c r="BR4" s="656"/>
      <c r="BS4" s="656"/>
      <c r="BT4" s="656"/>
      <c r="BU4" s="656"/>
      <c r="BV4" s="656"/>
      <c r="BW4" s="656"/>
      <c r="BX4" s="656"/>
      <c r="BY4" s="656"/>
      <c r="BZ4" s="656"/>
      <c r="CA4" s="656"/>
      <c r="CB4" s="656"/>
      <c r="CC4" s="656"/>
      <c r="CD4" s="656"/>
      <c r="CE4" s="656"/>
      <c r="CF4" s="656"/>
      <c r="CG4" s="656"/>
      <c r="CH4" s="656"/>
      <c r="CI4" s="656"/>
      <c r="CJ4" s="656"/>
      <c r="CK4" s="656"/>
      <c r="CL4" s="656"/>
      <c r="CM4" s="656"/>
      <c r="CN4" s="656"/>
      <c r="CO4" s="656"/>
      <c r="CP4" s="656"/>
      <c r="CQ4" s="656"/>
      <c r="CR4" s="656"/>
      <c r="CS4" s="656"/>
      <c r="CT4" s="656"/>
      <c r="CU4" s="656"/>
      <c r="CV4" s="656"/>
      <c r="CW4" s="656"/>
      <c r="CX4" s="656"/>
      <c r="CY4" s="656"/>
      <c r="CZ4" s="656"/>
      <c r="DA4" s="656"/>
      <c r="DB4" s="656"/>
      <c r="DC4" s="656"/>
      <c r="DD4" s="656"/>
      <c r="DE4" s="656"/>
      <c r="DF4" s="656"/>
      <c r="DG4" s="656"/>
      <c r="DH4" s="656"/>
      <c r="DI4" s="656"/>
      <c r="DJ4" s="656"/>
      <c r="DK4" s="656"/>
      <c r="DL4" s="656"/>
      <c r="DM4" s="656"/>
      <c r="DN4" s="656"/>
      <c r="DO4" s="656"/>
      <c r="DP4" s="656"/>
      <c r="DQ4" s="656"/>
      <c r="DR4" s="656"/>
      <c r="DS4" s="656"/>
      <c r="DT4" s="656"/>
      <c r="DU4" s="656"/>
      <c r="DV4" s="656"/>
      <c r="DW4" s="656"/>
      <c r="DX4" s="656"/>
      <c r="DY4" s="656"/>
      <c r="DZ4" s="656"/>
      <c r="EA4" s="67"/>
    </row>
    <row r="5" spans="1:131" s="47" customFormat="1" ht="26.25" customHeight="1" x14ac:dyDescent="0.15">
      <c r="A5" s="910" t="s">
        <v>436</v>
      </c>
      <c r="B5" s="911"/>
      <c r="C5" s="911"/>
      <c r="D5" s="911"/>
      <c r="E5" s="911"/>
      <c r="F5" s="911"/>
      <c r="G5" s="911"/>
      <c r="H5" s="911"/>
      <c r="I5" s="911"/>
      <c r="J5" s="911"/>
      <c r="K5" s="911"/>
      <c r="L5" s="911"/>
      <c r="M5" s="911"/>
      <c r="N5" s="911"/>
      <c r="O5" s="911"/>
      <c r="P5" s="912"/>
      <c r="Q5" s="916" t="s">
        <v>174</v>
      </c>
      <c r="R5" s="917"/>
      <c r="S5" s="917"/>
      <c r="T5" s="917"/>
      <c r="U5" s="918"/>
      <c r="V5" s="916" t="s">
        <v>437</v>
      </c>
      <c r="W5" s="917"/>
      <c r="X5" s="917"/>
      <c r="Y5" s="917"/>
      <c r="Z5" s="918"/>
      <c r="AA5" s="916" t="s">
        <v>438</v>
      </c>
      <c r="AB5" s="917"/>
      <c r="AC5" s="917"/>
      <c r="AD5" s="917"/>
      <c r="AE5" s="917"/>
      <c r="AF5" s="922" t="s">
        <v>172</v>
      </c>
      <c r="AG5" s="917"/>
      <c r="AH5" s="917"/>
      <c r="AI5" s="917"/>
      <c r="AJ5" s="923"/>
      <c r="AK5" s="917" t="s">
        <v>439</v>
      </c>
      <c r="AL5" s="917"/>
      <c r="AM5" s="917"/>
      <c r="AN5" s="917"/>
      <c r="AO5" s="918"/>
      <c r="AP5" s="916" t="s">
        <v>440</v>
      </c>
      <c r="AQ5" s="917"/>
      <c r="AR5" s="917"/>
      <c r="AS5" s="917"/>
      <c r="AT5" s="918"/>
      <c r="AU5" s="916" t="s">
        <v>442</v>
      </c>
      <c r="AV5" s="917"/>
      <c r="AW5" s="917"/>
      <c r="AX5" s="917"/>
      <c r="AY5" s="923"/>
      <c r="AZ5" s="56"/>
      <c r="BA5" s="56"/>
      <c r="BB5" s="56"/>
      <c r="BC5" s="56"/>
      <c r="BD5" s="56"/>
      <c r="BE5" s="67"/>
      <c r="BF5" s="67"/>
      <c r="BG5" s="67"/>
      <c r="BH5" s="67"/>
      <c r="BI5" s="67"/>
      <c r="BJ5" s="67"/>
      <c r="BK5" s="67"/>
      <c r="BL5" s="67"/>
      <c r="BM5" s="67"/>
      <c r="BN5" s="67"/>
      <c r="BO5" s="67"/>
      <c r="BP5" s="67"/>
      <c r="BQ5" s="910" t="s">
        <v>443</v>
      </c>
      <c r="BR5" s="911"/>
      <c r="BS5" s="911"/>
      <c r="BT5" s="911"/>
      <c r="BU5" s="911"/>
      <c r="BV5" s="911"/>
      <c r="BW5" s="911"/>
      <c r="BX5" s="911"/>
      <c r="BY5" s="911"/>
      <c r="BZ5" s="911"/>
      <c r="CA5" s="911"/>
      <c r="CB5" s="911"/>
      <c r="CC5" s="911"/>
      <c r="CD5" s="911"/>
      <c r="CE5" s="911"/>
      <c r="CF5" s="911"/>
      <c r="CG5" s="912"/>
      <c r="CH5" s="916" t="s">
        <v>369</v>
      </c>
      <c r="CI5" s="917"/>
      <c r="CJ5" s="917"/>
      <c r="CK5" s="917"/>
      <c r="CL5" s="918"/>
      <c r="CM5" s="916" t="s">
        <v>324</v>
      </c>
      <c r="CN5" s="917"/>
      <c r="CO5" s="917"/>
      <c r="CP5" s="917"/>
      <c r="CQ5" s="918"/>
      <c r="CR5" s="916" t="s">
        <v>243</v>
      </c>
      <c r="CS5" s="917"/>
      <c r="CT5" s="917"/>
      <c r="CU5" s="917"/>
      <c r="CV5" s="918"/>
      <c r="CW5" s="916" t="s">
        <v>51</v>
      </c>
      <c r="CX5" s="917"/>
      <c r="CY5" s="917"/>
      <c r="CZ5" s="917"/>
      <c r="DA5" s="918"/>
      <c r="DB5" s="916" t="s">
        <v>412</v>
      </c>
      <c r="DC5" s="917"/>
      <c r="DD5" s="917"/>
      <c r="DE5" s="917"/>
      <c r="DF5" s="918"/>
      <c r="DG5" s="926" t="s">
        <v>241</v>
      </c>
      <c r="DH5" s="927"/>
      <c r="DI5" s="927"/>
      <c r="DJ5" s="927"/>
      <c r="DK5" s="928"/>
      <c r="DL5" s="926" t="s">
        <v>444</v>
      </c>
      <c r="DM5" s="927"/>
      <c r="DN5" s="927"/>
      <c r="DO5" s="927"/>
      <c r="DP5" s="928"/>
      <c r="DQ5" s="916" t="s">
        <v>446</v>
      </c>
      <c r="DR5" s="917"/>
      <c r="DS5" s="917"/>
      <c r="DT5" s="917"/>
      <c r="DU5" s="918"/>
      <c r="DV5" s="916" t="s">
        <v>442</v>
      </c>
      <c r="DW5" s="917"/>
      <c r="DX5" s="917"/>
      <c r="DY5" s="917"/>
      <c r="DZ5" s="923"/>
      <c r="EA5" s="67"/>
    </row>
    <row r="6" spans="1:131" s="47" customFormat="1" ht="26.25" customHeight="1" x14ac:dyDescent="0.15">
      <c r="A6" s="913"/>
      <c r="B6" s="914"/>
      <c r="C6" s="914"/>
      <c r="D6" s="914"/>
      <c r="E6" s="914"/>
      <c r="F6" s="914"/>
      <c r="G6" s="914"/>
      <c r="H6" s="914"/>
      <c r="I6" s="914"/>
      <c r="J6" s="914"/>
      <c r="K6" s="914"/>
      <c r="L6" s="914"/>
      <c r="M6" s="914"/>
      <c r="N6" s="914"/>
      <c r="O6" s="914"/>
      <c r="P6" s="915"/>
      <c r="Q6" s="919"/>
      <c r="R6" s="920"/>
      <c r="S6" s="920"/>
      <c r="T6" s="920"/>
      <c r="U6" s="921"/>
      <c r="V6" s="919"/>
      <c r="W6" s="920"/>
      <c r="X6" s="920"/>
      <c r="Y6" s="920"/>
      <c r="Z6" s="921"/>
      <c r="AA6" s="919"/>
      <c r="AB6" s="920"/>
      <c r="AC6" s="920"/>
      <c r="AD6" s="920"/>
      <c r="AE6" s="920"/>
      <c r="AF6" s="924"/>
      <c r="AG6" s="920"/>
      <c r="AH6" s="920"/>
      <c r="AI6" s="920"/>
      <c r="AJ6" s="925"/>
      <c r="AK6" s="920"/>
      <c r="AL6" s="920"/>
      <c r="AM6" s="920"/>
      <c r="AN6" s="920"/>
      <c r="AO6" s="921"/>
      <c r="AP6" s="919"/>
      <c r="AQ6" s="920"/>
      <c r="AR6" s="920"/>
      <c r="AS6" s="920"/>
      <c r="AT6" s="921"/>
      <c r="AU6" s="919"/>
      <c r="AV6" s="920"/>
      <c r="AW6" s="920"/>
      <c r="AX6" s="920"/>
      <c r="AY6" s="925"/>
      <c r="AZ6" s="56"/>
      <c r="BA6" s="56"/>
      <c r="BB6" s="56"/>
      <c r="BC6" s="56"/>
      <c r="BD6" s="56"/>
      <c r="BE6" s="67"/>
      <c r="BF6" s="67"/>
      <c r="BG6" s="67"/>
      <c r="BH6" s="67"/>
      <c r="BI6" s="67"/>
      <c r="BJ6" s="67"/>
      <c r="BK6" s="67"/>
      <c r="BL6" s="67"/>
      <c r="BM6" s="67"/>
      <c r="BN6" s="67"/>
      <c r="BO6" s="67"/>
      <c r="BP6" s="67"/>
      <c r="BQ6" s="913"/>
      <c r="BR6" s="914"/>
      <c r="BS6" s="914"/>
      <c r="BT6" s="914"/>
      <c r="BU6" s="914"/>
      <c r="BV6" s="914"/>
      <c r="BW6" s="914"/>
      <c r="BX6" s="914"/>
      <c r="BY6" s="914"/>
      <c r="BZ6" s="914"/>
      <c r="CA6" s="914"/>
      <c r="CB6" s="914"/>
      <c r="CC6" s="914"/>
      <c r="CD6" s="914"/>
      <c r="CE6" s="914"/>
      <c r="CF6" s="914"/>
      <c r="CG6" s="915"/>
      <c r="CH6" s="919"/>
      <c r="CI6" s="920"/>
      <c r="CJ6" s="920"/>
      <c r="CK6" s="920"/>
      <c r="CL6" s="921"/>
      <c r="CM6" s="919"/>
      <c r="CN6" s="920"/>
      <c r="CO6" s="920"/>
      <c r="CP6" s="920"/>
      <c r="CQ6" s="921"/>
      <c r="CR6" s="919"/>
      <c r="CS6" s="920"/>
      <c r="CT6" s="920"/>
      <c r="CU6" s="920"/>
      <c r="CV6" s="921"/>
      <c r="CW6" s="919"/>
      <c r="CX6" s="920"/>
      <c r="CY6" s="920"/>
      <c r="CZ6" s="920"/>
      <c r="DA6" s="921"/>
      <c r="DB6" s="919"/>
      <c r="DC6" s="920"/>
      <c r="DD6" s="920"/>
      <c r="DE6" s="920"/>
      <c r="DF6" s="921"/>
      <c r="DG6" s="929"/>
      <c r="DH6" s="930"/>
      <c r="DI6" s="930"/>
      <c r="DJ6" s="930"/>
      <c r="DK6" s="931"/>
      <c r="DL6" s="929"/>
      <c r="DM6" s="930"/>
      <c r="DN6" s="930"/>
      <c r="DO6" s="930"/>
      <c r="DP6" s="931"/>
      <c r="DQ6" s="919"/>
      <c r="DR6" s="920"/>
      <c r="DS6" s="920"/>
      <c r="DT6" s="920"/>
      <c r="DU6" s="921"/>
      <c r="DV6" s="919"/>
      <c r="DW6" s="920"/>
      <c r="DX6" s="920"/>
      <c r="DY6" s="920"/>
      <c r="DZ6" s="925"/>
      <c r="EA6" s="67"/>
    </row>
    <row r="7" spans="1:131" s="47" customFormat="1" ht="26.25" customHeight="1" x14ac:dyDescent="0.15">
      <c r="A7" s="51">
        <v>1</v>
      </c>
      <c r="B7" s="657" t="s">
        <v>265</v>
      </c>
      <c r="C7" s="658"/>
      <c r="D7" s="658"/>
      <c r="E7" s="658"/>
      <c r="F7" s="658"/>
      <c r="G7" s="658"/>
      <c r="H7" s="658"/>
      <c r="I7" s="658"/>
      <c r="J7" s="658"/>
      <c r="K7" s="658"/>
      <c r="L7" s="658"/>
      <c r="M7" s="658"/>
      <c r="N7" s="658"/>
      <c r="O7" s="658"/>
      <c r="P7" s="659"/>
      <c r="Q7" s="660">
        <v>7780</v>
      </c>
      <c r="R7" s="661"/>
      <c r="S7" s="661"/>
      <c r="T7" s="661"/>
      <c r="U7" s="661"/>
      <c r="V7" s="661">
        <v>7267</v>
      </c>
      <c r="W7" s="661"/>
      <c r="X7" s="661"/>
      <c r="Y7" s="661"/>
      <c r="Z7" s="661"/>
      <c r="AA7" s="661">
        <v>513</v>
      </c>
      <c r="AB7" s="661"/>
      <c r="AC7" s="661"/>
      <c r="AD7" s="661"/>
      <c r="AE7" s="662"/>
      <c r="AF7" s="663">
        <v>472</v>
      </c>
      <c r="AG7" s="664"/>
      <c r="AH7" s="664"/>
      <c r="AI7" s="664"/>
      <c r="AJ7" s="665"/>
      <c r="AK7" s="666">
        <v>389</v>
      </c>
      <c r="AL7" s="661"/>
      <c r="AM7" s="661"/>
      <c r="AN7" s="661"/>
      <c r="AO7" s="661"/>
      <c r="AP7" s="661">
        <v>7889</v>
      </c>
      <c r="AQ7" s="661"/>
      <c r="AR7" s="661"/>
      <c r="AS7" s="661"/>
      <c r="AT7" s="661"/>
      <c r="AU7" s="667"/>
      <c r="AV7" s="667"/>
      <c r="AW7" s="667"/>
      <c r="AX7" s="667"/>
      <c r="AY7" s="668"/>
      <c r="AZ7" s="56"/>
      <c r="BA7" s="56"/>
      <c r="BB7" s="56"/>
      <c r="BC7" s="56"/>
      <c r="BD7" s="56"/>
      <c r="BE7" s="67"/>
      <c r="BF7" s="67"/>
      <c r="BG7" s="67"/>
      <c r="BH7" s="67"/>
      <c r="BI7" s="67"/>
      <c r="BJ7" s="67"/>
      <c r="BK7" s="67"/>
      <c r="BL7" s="67"/>
      <c r="BM7" s="67"/>
      <c r="BN7" s="67"/>
      <c r="BO7" s="67"/>
      <c r="BP7" s="67"/>
      <c r="BQ7" s="51">
        <v>1</v>
      </c>
      <c r="BR7" s="71"/>
      <c r="BS7" s="657" t="s">
        <v>535</v>
      </c>
      <c r="BT7" s="658"/>
      <c r="BU7" s="658"/>
      <c r="BV7" s="658"/>
      <c r="BW7" s="658"/>
      <c r="BX7" s="658"/>
      <c r="BY7" s="658"/>
      <c r="BZ7" s="658"/>
      <c r="CA7" s="658"/>
      <c r="CB7" s="658"/>
      <c r="CC7" s="658"/>
      <c r="CD7" s="658"/>
      <c r="CE7" s="658"/>
      <c r="CF7" s="658"/>
      <c r="CG7" s="659"/>
      <c r="CH7" s="669">
        <v>-3</v>
      </c>
      <c r="CI7" s="670"/>
      <c r="CJ7" s="670"/>
      <c r="CK7" s="670"/>
      <c r="CL7" s="671"/>
      <c r="CM7" s="669">
        <v>43</v>
      </c>
      <c r="CN7" s="670"/>
      <c r="CO7" s="670"/>
      <c r="CP7" s="670"/>
      <c r="CQ7" s="671"/>
      <c r="CR7" s="669">
        <v>18</v>
      </c>
      <c r="CS7" s="670"/>
      <c r="CT7" s="670"/>
      <c r="CU7" s="670"/>
      <c r="CV7" s="671"/>
      <c r="CW7" s="669" t="s">
        <v>197</v>
      </c>
      <c r="CX7" s="670"/>
      <c r="CY7" s="670"/>
      <c r="CZ7" s="670"/>
      <c r="DA7" s="671"/>
      <c r="DB7" s="669" t="s">
        <v>197</v>
      </c>
      <c r="DC7" s="670"/>
      <c r="DD7" s="670"/>
      <c r="DE7" s="670"/>
      <c r="DF7" s="671"/>
      <c r="DG7" s="669" t="s">
        <v>197</v>
      </c>
      <c r="DH7" s="670"/>
      <c r="DI7" s="670"/>
      <c r="DJ7" s="670"/>
      <c r="DK7" s="671"/>
      <c r="DL7" s="669" t="s">
        <v>197</v>
      </c>
      <c r="DM7" s="670"/>
      <c r="DN7" s="670"/>
      <c r="DO7" s="670"/>
      <c r="DP7" s="671"/>
      <c r="DQ7" s="669" t="s">
        <v>197</v>
      </c>
      <c r="DR7" s="670"/>
      <c r="DS7" s="670"/>
      <c r="DT7" s="670"/>
      <c r="DU7" s="671"/>
      <c r="DV7" s="657"/>
      <c r="DW7" s="658"/>
      <c r="DX7" s="658"/>
      <c r="DY7" s="658"/>
      <c r="DZ7" s="672"/>
      <c r="EA7" s="67"/>
    </row>
    <row r="8" spans="1:131" s="47" customFormat="1" ht="26.25" customHeight="1" x14ac:dyDescent="0.15">
      <c r="A8" s="52">
        <v>2</v>
      </c>
      <c r="B8" s="673" t="s">
        <v>132</v>
      </c>
      <c r="C8" s="674"/>
      <c r="D8" s="674"/>
      <c r="E8" s="674"/>
      <c r="F8" s="674"/>
      <c r="G8" s="674"/>
      <c r="H8" s="674"/>
      <c r="I8" s="674"/>
      <c r="J8" s="674"/>
      <c r="K8" s="674"/>
      <c r="L8" s="674"/>
      <c r="M8" s="674"/>
      <c r="N8" s="674"/>
      <c r="O8" s="674"/>
      <c r="P8" s="675"/>
      <c r="Q8" s="676">
        <v>52</v>
      </c>
      <c r="R8" s="677"/>
      <c r="S8" s="677"/>
      <c r="T8" s="677"/>
      <c r="U8" s="677"/>
      <c r="V8" s="677">
        <v>52</v>
      </c>
      <c r="W8" s="677"/>
      <c r="X8" s="677"/>
      <c r="Y8" s="677"/>
      <c r="Z8" s="677"/>
      <c r="AA8" s="677" t="s">
        <v>197</v>
      </c>
      <c r="AB8" s="677"/>
      <c r="AC8" s="677"/>
      <c r="AD8" s="677"/>
      <c r="AE8" s="678"/>
      <c r="AF8" s="679" t="s">
        <v>197</v>
      </c>
      <c r="AG8" s="680"/>
      <c r="AH8" s="680"/>
      <c r="AI8" s="680"/>
      <c r="AJ8" s="681"/>
      <c r="AK8" s="682" t="s">
        <v>197</v>
      </c>
      <c r="AL8" s="677"/>
      <c r="AM8" s="677"/>
      <c r="AN8" s="677"/>
      <c r="AO8" s="677"/>
      <c r="AP8" s="677" t="s">
        <v>197</v>
      </c>
      <c r="AQ8" s="677"/>
      <c r="AR8" s="677"/>
      <c r="AS8" s="677"/>
      <c r="AT8" s="677"/>
      <c r="AU8" s="683"/>
      <c r="AV8" s="683"/>
      <c r="AW8" s="683"/>
      <c r="AX8" s="683"/>
      <c r="AY8" s="684"/>
      <c r="AZ8" s="56"/>
      <c r="BA8" s="56"/>
      <c r="BB8" s="56"/>
      <c r="BC8" s="56"/>
      <c r="BD8" s="56"/>
      <c r="BE8" s="67"/>
      <c r="BF8" s="67"/>
      <c r="BG8" s="67"/>
      <c r="BH8" s="67"/>
      <c r="BI8" s="67"/>
      <c r="BJ8" s="67"/>
      <c r="BK8" s="67"/>
      <c r="BL8" s="67"/>
      <c r="BM8" s="67"/>
      <c r="BN8" s="67"/>
      <c r="BO8" s="67"/>
      <c r="BP8" s="67"/>
      <c r="BQ8" s="52">
        <v>2</v>
      </c>
      <c r="BR8" s="72"/>
      <c r="BS8" s="673"/>
      <c r="BT8" s="674"/>
      <c r="BU8" s="674"/>
      <c r="BV8" s="674"/>
      <c r="BW8" s="674"/>
      <c r="BX8" s="674"/>
      <c r="BY8" s="674"/>
      <c r="BZ8" s="674"/>
      <c r="CA8" s="674"/>
      <c r="CB8" s="674"/>
      <c r="CC8" s="674"/>
      <c r="CD8" s="674"/>
      <c r="CE8" s="674"/>
      <c r="CF8" s="674"/>
      <c r="CG8" s="675"/>
      <c r="CH8" s="685"/>
      <c r="CI8" s="680"/>
      <c r="CJ8" s="680"/>
      <c r="CK8" s="680"/>
      <c r="CL8" s="686"/>
      <c r="CM8" s="685"/>
      <c r="CN8" s="680"/>
      <c r="CO8" s="680"/>
      <c r="CP8" s="680"/>
      <c r="CQ8" s="686"/>
      <c r="CR8" s="685"/>
      <c r="CS8" s="680"/>
      <c r="CT8" s="680"/>
      <c r="CU8" s="680"/>
      <c r="CV8" s="686"/>
      <c r="CW8" s="685"/>
      <c r="CX8" s="680"/>
      <c r="CY8" s="680"/>
      <c r="CZ8" s="680"/>
      <c r="DA8" s="686"/>
      <c r="DB8" s="685"/>
      <c r="DC8" s="680"/>
      <c r="DD8" s="680"/>
      <c r="DE8" s="680"/>
      <c r="DF8" s="686"/>
      <c r="DG8" s="685"/>
      <c r="DH8" s="680"/>
      <c r="DI8" s="680"/>
      <c r="DJ8" s="680"/>
      <c r="DK8" s="686"/>
      <c r="DL8" s="685"/>
      <c r="DM8" s="680"/>
      <c r="DN8" s="680"/>
      <c r="DO8" s="680"/>
      <c r="DP8" s="686"/>
      <c r="DQ8" s="685"/>
      <c r="DR8" s="680"/>
      <c r="DS8" s="680"/>
      <c r="DT8" s="680"/>
      <c r="DU8" s="686"/>
      <c r="DV8" s="673"/>
      <c r="DW8" s="674"/>
      <c r="DX8" s="674"/>
      <c r="DY8" s="674"/>
      <c r="DZ8" s="687"/>
      <c r="EA8" s="67"/>
    </row>
    <row r="9" spans="1:131" s="47" customFormat="1" ht="26.25" customHeight="1" x14ac:dyDescent="0.15">
      <c r="A9" s="52">
        <v>3</v>
      </c>
      <c r="B9" s="673"/>
      <c r="C9" s="674"/>
      <c r="D9" s="674"/>
      <c r="E9" s="674"/>
      <c r="F9" s="674"/>
      <c r="G9" s="674"/>
      <c r="H9" s="674"/>
      <c r="I9" s="674"/>
      <c r="J9" s="674"/>
      <c r="K9" s="674"/>
      <c r="L9" s="674"/>
      <c r="M9" s="674"/>
      <c r="N9" s="674"/>
      <c r="O9" s="674"/>
      <c r="P9" s="675"/>
      <c r="Q9" s="676"/>
      <c r="R9" s="677"/>
      <c r="S9" s="677"/>
      <c r="T9" s="677"/>
      <c r="U9" s="677"/>
      <c r="V9" s="677"/>
      <c r="W9" s="677"/>
      <c r="X9" s="677"/>
      <c r="Y9" s="677"/>
      <c r="Z9" s="677"/>
      <c r="AA9" s="677"/>
      <c r="AB9" s="677"/>
      <c r="AC9" s="677"/>
      <c r="AD9" s="677"/>
      <c r="AE9" s="678"/>
      <c r="AF9" s="679"/>
      <c r="AG9" s="680"/>
      <c r="AH9" s="680"/>
      <c r="AI9" s="680"/>
      <c r="AJ9" s="681"/>
      <c r="AK9" s="682"/>
      <c r="AL9" s="677"/>
      <c r="AM9" s="677"/>
      <c r="AN9" s="677"/>
      <c r="AO9" s="677"/>
      <c r="AP9" s="677"/>
      <c r="AQ9" s="677"/>
      <c r="AR9" s="677"/>
      <c r="AS9" s="677"/>
      <c r="AT9" s="677"/>
      <c r="AU9" s="683"/>
      <c r="AV9" s="683"/>
      <c r="AW9" s="683"/>
      <c r="AX9" s="683"/>
      <c r="AY9" s="684"/>
      <c r="AZ9" s="56"/>
      <c r="BA9" s="56"/>
      <c r="BB9" s="56"/>
      <c r="BC9" s="56"/>
      <c r="BD9" s="56"/>
      <c r="BE9" s="67"/>
      <c r="BF9" s="67"/>
      <c r="BG9" s="67"/>
      <c r="BH9" s="67"/>
      <c r="BI9" s="67"/>
      <c r="BJ9" s="67"/>
      <c r="BK9" s="67"/>
      <c r="BL9" s="67"/>
      <c r="BM9" s="67"/>
      <c r="BN9" s="67"/>
      <c r="BO9" s="67"/>
      <c r="BP9" s="67"/>
      <c r="BQ9" s="52">
        <v>3</v>
      </c>
      <c r="BR9" s="72"/>
      <c r="BS9" s="673"/>
      <c r="BT9" s="674"/>
      <c r="BU9" s="674"/>
      <c r="BV9" s="674"/>
      <c r="BW9" s="674"/>
      <c r="BX9" s="674"/>
      <c r="BY9" s="674"/>
      <c r="BZ9" s="674"/>
      <c r="CA9" s="674"/>
      <c r="CB9" s="674"/>
      <c r="CC9" s="674"/>
      <c r="CD9" s="674"/>
      <c r="CE9" s="674"/>
      <c r="CF9" s="674"/>
      <c r="CG9" s="675"/>
      <c r="CH9" s="685"/>
      <c r="CI9" s="680"/>
      <c r="CJ9" s="680"/>
      <c r="CK9" s="680"/>
      <c r="CL9" s="686"/>
      <c r="CM9" s="685"/>
      <c r="CN9" s="680"/>
      <c r="CO9" s="680"/>
      <c r="CP9" s="680"/>
      <c r="CQ9" s="686"/>
      <c r="CR9" s="685"/>
      <c r="CS9" s="680"/>
      <c r="CT9" s="680"/>
      <c r="CU9" s="680"/>
      <c r="CV9" s="686"/>
      <c r="CW9" s="685"/>
      <c r="CX9" s="680"/>
      <c r="CY9" s="680"/>
      <c r="CZ9" s="680"/>
      <c r="DA9" s="686"/>
      <c r="DB9" s="685"/>
      <c r="DC9" s="680"/>
      <c r="DD9" s="680"/>
      <c r="DE9" s="680"/>
      <c r="DF9" s="686"/>
      <c r="DG9" s="685"/>
      <c r="DH9" s="680"/>
      <c r="DI9" s="680"/>
      <c r="DJ9" s="680"/>
      <c r="DK9" s="686"/>
      <c r="DL9" s="685"/>
      <c r="DM9" s="680"/>
      <c r="DN9" s="680"/>
      <c r="DO9" s="680"/>
      <c r="DP9" s="686"/>
      <c r="DQ9" s="685"/>
      <c r="DR9" s="680"/>
      <c r="DS9" s="680"/>
      <c r="DT9" s="680"/>
      <c r="DU9" s="686"/>
      <c r="DV9" s="673"/>
      <c r="DW9" s="674"/>
      <c r="DX9" s="674"/>
      <c r="DY9" s="674"/>
      <c r="DZ9" s="687"/>
      <c r="EA9" s="67"/>
    </row>
    <row r="10" spans="1:131" s="47" customFormat="1" ht="26.25" customHeight="1" x14ac:dyDescent="0.15">
      <c r="A10" s="52">
        <v>4</v>
      </c>
      <c r="B10" s="673"/>
      <c r="C10" s="674"/>
      <c r="D10" s="674"/>
      <c r="E10" s="674"/>
      <c r="F10" s="674"/>
      <c r="G10" s="674"/>
      <c r="H10" s="674"/>
      <c r="I10" s="674"/>
      <c r="J10" s="674"/>
      <c r="K10" s="674"/>
      <c r="L10" s="674"/>
      <c r="M10" s="674"/>
      <c r="N10" s="674"/>
      <c r="O10" s="674"/>
      <c r="P10" s="675"/>
      <c r="Q10" s="676"/>
      <c r="R10" s="677"/>
      <c r="S10" s="677"/>
      <c r="T10" s="677"/>
      <c r="U10" s="677"/>
      <c r="V10" s="677"/>
      <c r="W10" s="677"/>
      <c r="X10" s="677"/>
      <c r="Y10" s="677"/>
      <c r="Z10" s="677"/>
      <c r="AA10" s="677"/>
      <c r="AB10" s="677"/>
      <c r="AC10" s="677"/>
      <c r="AD10" s="677"/>
      <c r="AE10" s="678"/>
      <c r="AF10" s="679"/>
      <c r="AG10" s="680"/>
      <c r="AH10" s="680"/>
      <c r="AI10" s="680"/>
      <c r="AJ10" s="681"/>
      <c r="AK10" s="682"/>
      <c r="AL10" s="677"/>
      <c r="AM10" s="677"/>
      <c r="AN10" s="677"/>
      <c r="AO10" s="677"/>
      <c r="AP10" s="677"/>
      <c r="AQ10" s="677"/>
      <c r="AR10" s="677"/>
      <c r="AS10" s="677"/>
      <c r="AT10" s="677"/>
      <c r="AU10" s="683"/>
      <c r="AV10" s="683"/>
      <c r="AW10" s="683"/>
      <c r="AX10" s="683"/>
      <c r="AY10" s="684"/>
      <c r="AZ10" s="56"/>
      <c r="BA10" s="56"/>
      <c r="BB10" s="56"/>
      <c r="BC10" s="56"/>
      <c r="BD10" s="56"/>
      <c r="BE10" s="67"/>
      <c r="BF10" s="67"/>
      <c r="BG10" s="67"/>
      <c r="BH10" s="67"/>
      <c r="BI10" s="67"/>
      <c r="BJ10" s="67"/>
      <c r="BK10" s="67"/>
      <c r="BL10" s="67"/>
      <c r="BM10" s="67"/>
      <c r="BN10" s="67"/>
      <c r="BO10" s="67"/>
      <c r="BP10" s="67"/>
      <c r="BQ10" s="52">
        <v>4</v>
      </c>
      <c r="BR10" s="72"/>
      <c r="BS10" s="673"/>
      <c r="BT10" s="674"/>
      <c r="BU10" s="674"/>
      <c r="BV10" s="674"/>
      <c r="BW10" s="674"/>
      <c r="BX10" s="674"/>
      <c r="BY10" s="674"/>
      <c r="BZ10" s="674"/>
      <c r="CA10" s="674"/>
      <c r="CB10" s="674"/>
      <c r="CC10" s="674"/>
      <c r="CD10" s="674"/>
      <c r="CE10" s="674"/>
      <c r="CF10" s="674"/>
      <c r="CG10" s="675"/>
      <c r="CH10" s="685"/>
      <c r="CI10" s="680"/>
      <c r="CJ10" s="680"/>
      <c r="CK10" s="680"/>
      <c r="CL10" s="686"/>
      <c r="CM10" s="685"/>
      <c r="CN10" s="680"/>
      <c r="CO10" s="680"/>
      <c r="CP10" s="680"/>
      <c r="CQ10" s="686"/>
      <c r="CR10" s="685"/>
      <c r="CS10" s="680"/>
      <c r="CT10" s="680"/>
      <c r="CU10" s="680"/>
      <c r="CV10" s="686"/>
      <c r="CW10" s="685"/>
      <c r="CX10" s="680"/>
      <c r="CY10" s="680"/>
      <c r="CZ10" s="680"/>
      <c r="DA10" s="686"/>
      <c r="DB10" s="685"/>
      <c r="DC10" s="680"/>
      <c r="DD10" s="680"/>
      <c r="DE10" s="680"/>
      <c r="DF10" s="686"/>
      <c r="DG10" s="685"/>
      <c r="DH10" s="680"/>
      <c r="DI10" s="680"/>
      <c r="DJ10" s="680"/>
      <c r="DK10" s="686"/>
      <c r="DL10" s="685"/>
      <c r="DM10" s="680"/>
      <c r="DN10" s="680"/>
      <c r="DO10" s="680"/>
      <c r="DP10" s="686"/>
      <c r="DQ10" s="685"/>
      <c r="DR10" s="680"/>
      <c r="DS10" s="680"/>
      <c r="DT10" s="680"/>
      <c r="DU10" s="686"/>
      <c r="DV10" s="673"/>
      <c r="DW10" s="674"/>
      <c r="DX10" s="674"/>
      <c r="DY10" s="674"/>
      <c r="DZ10" s="687"/>
      <c r="EA10" s="67"/>
    </row>
    <row r="11" spans="1:131" s="47" customFormat="1" ht="26.25" customHeight="1" x14ac:dyDescent="0.15">
      <c r="A11" s="52">
        <v>5</v>
      </c>
      <c r="B11" s="673"/>
      <c r="C11" s="674"/>
      <c r="D11" s="674"/>
      <c r="E11" s="674"/>
      <c r="F11" s="674"/>
      <c r="G11" s="674"/>
      <c r="H11" s="674"/>
      <c r="I11" s="674"/>
      <c r="J11" s="674"/>
      <c r="K11" s="674"/>
      <c r="L11" s="674"/>
      <c r="M11" s="674"/>
      <c r="N11" s="674"/>
      <c r="O11" s="674"/>
      <c r="P11" s="675"/>
      <c r="Q11" s="676"/>
      <c r="R11" s="677"/>
      <c r="S11" s="677"/>
      <c r="T11" s="677"/>
      <c r="U11" s="677"/>
      <c r="V11" s="677"/>
      <c r="W11" s="677"/>
      <c r="X11" s="677"/>
      <c r="Y11" s="677"/>
      <c r="Z11" s="677"/>
      <c r="AA11" s="677"/>
      <c r="AB11" s="677"/>
      <c r="AC11" s="677"/>
      <c r="AD11" s="677"/>
      <c r="AE11" s="678"/>
      <c r="AF11" s="679"/>
      <c r="AG11" s="680"/>
      <c r="AH11" s="680"/>
      <c r="AI11" s="680"/>
      <c r="AJ11" s="681"/>
      <c r="AK11" s="682"/>
      <c r="AL11" s="677"/>
      <c r="AM11" s="677"/>
      <c r="AN11" s="677"/>
      <c r="AO11" s="677"/>
      <c r="AP11" s="677"/>
      <c r="AQ11" s="677"/>
      <c r="AR11" s="677"/>
      <c r="AS11" s="677"/>
      <c r="AT11" s="677"/>
      <c r="AU11" s="683"/>
      <c r="AV11" s="683"/>
      <c r="AW11" s="683"/>
      <c r="AX11" s="683"/>
      <c r="AY11" s="684"/>
      <c r="AZ11" s="56"/>
      <c r="BA11" s="56"/>
      <c r="BB11" s="56"/>
      <c r="BC11" s="56"/>
      <c r="BD11" s="56"/>
      <c r="BE11" s="67"/>
      <c r="BF11" s="67"/>
      <c r="BG11" s="67"/>
      <c r="BH11" s="67"/>
      <c r="BI11" s="67"/>
      <c r="BJ11" s="67"/>
      <c r="BK11" s="67"/>
      <c r="BL11" s="67"/>
      <c r="BM11" s="67"/>
      <c r="BN11" s="67"/>
      <c r="BO11" s="67"/>
      <c r="BP11" s="67"/>
      <c r="BQ11" s="52">
        <v>5</v>
      </c>
      <c r="BR11" s="72"/>
      <c r="BS11" s="673"/>
      <c r="BT11" s="674"/>
      <c r="BU11" s="674"/>
      <c r="BV11" s="674"/>
      <c r="BW11" s="674"/>
      <c r="BX11" s="674"/>
      <c r="BY11" s="674"/>
      <c r="BZ11" s="674"/>
      <c r="CA11" s="674"/>
      <c r="CB11" s="674"/>
      <c r="CC11" s="674"/>
      <c r="CD11" s="674"/>
      <c r="CE11" s="674"/>
      <c r="CF11" s="674"/>
      <c r="CG11" s="675"/>
      <c r="CH11" s="685"/>
      <c r="CI11" s="680"/>
      <c r="CJ11" s="680"/>
      <c r="CK11" s="680"/>
      <c r="CL11" s="686"/>
      <c r="CM11" s="685"/>
      <c r="CN11" s="680"/>
      <c r="CO11" s="680"/>
      <c r="CP11" s="680"/>
      <c r="CQ11" s="686"/>
      <c r="CR11" s="685"/>
      <c r="CS11" s="680"/>
      <c r="CT11" s="680"/>
      <c r="CU11" s="680"/>
      <c r="CV11" s="686"/>
      <c r="CW11" s="685"/>
      <c r="CX11" s="680"/>
      <c r="CY11" s="680"/>
      <c r="CZ11" s="680"/>
      <c r="DA11" s="686"/>
      <c r="DB11" s="685"/>
      <c r="DC11" s="680"/>
      <c r="DD11" s="680"/>
      <c r="DE11" s="680"/>
      <c r="DF11" s="686"/>
      <c r="DG11" s="685"/>
      <c r="DH11" s="680"/>
      <c r="DI11" s="680"/>
      <c r="DJ11" s="680"/>
      <c r="DK11" s="686"/>
      <c r="DL11" s="685"/>
      <c r="DM11" s="680"/>
      <c r="DN11" s="680"/>
      <c r="DO11" s="680"/>
      <c r="DP11" s="686"/>
      <c r="DQ11" s="685"/>
      <c r="DR11" s="680"/>
      <c r="DS11" s="680"/>
      <c r="DT11" s="680"/>
      <c r="DU11" s="686"/>
      <c r="DV11" s="673"/>
      <c r="DW11" s="674"/>
      <c r="DX11" s="674"/>
      <c r="DY11" s="674"/>
      <c r="DZ11" s="687"/>
      <c r="EA11" s="67"/>
    </row>
    <row r="12" spans="1:131" s="47" customFormat="1" ht="26.25" customHeight="1" x14ac:dyDescent="0.15">
      <c r="A12" s="52">
        <v>6</v>
      </c>
      <c r="B12" s="673"/>
      <c r="C12" s="674"/>
      <c r="D12" s="674"/>
      <c r="E12" s="674"/>
      <c r="F12" s="674"/>
      <c r="G12" s="674"/>
      <c r="H12" s="674"/>
      <c r="I12" s="674"/>
      <c r="J12" s="674"/>
      <c r="K12" s="674"/>
      <c r="L12" s="674"/>
      <c r="M12" s="674"/>
      <c r="N12" s="674"/>
      <c r="O12" s="674"/>
      <c r="P12" s="675"/>
      <c r="Q12" s="676"/>
      <c r="R12" s="677"/>
      <c r="S12" s="677"/>
      <c r="T12" s="677"/>
      <c r="U12" s="677"/>
      <c r="V12" s="677"/>
      <c r="W12" s="677"/>
      <c r="X12" s="677"/>
      <c r="Y12" s="677"/>
      <c r="Z12" s="677"/>
      <c r="AA12" s="677"/>
      <c r="AB12" s="677"/>
      <c r="AC12" s="677"/>
      <c r="AD12" s="677"/>
      <c r="AE12" s="678"/>
      <c r="AF12" s="679"/>
      <c r="AG12" s="680"/>
      <c r="AH12" s="680"/>
      <c r="AI12" s="680"/>
      <c r="AJ12" s="681"/>
      <c r="AK12" s="682"/>
      <c r="AL12" s="677"/>
      <c r="AM12" s="677"/>
      <c r="AN12" s="677"/>
      <c r="AO12" s="677"/>
      <c r="AP12" s="677"/>
      <c r="AQ12" s="677"/>
      <c r="AR12" s="677"/>
      <c r="AS12" s="677"/>
      <c r="AT12" s="677"/>
      <c r="AU12" s="683"/>
      <c r="AV12" s="683"/>
      <c r="AW12" s="683"/>
      <c r="AX12" s="683"/>
      <c r="AY12" s="684"/>
      <c r="AZ12" s="56"/>
      <c r="BA12" s="56"/>
      <c r="BB12" s="56"/>
      <c r="BC12" s="56"/>
      <c r="BD12" s="56"/>
      <c r="BE12" s="67"/>
      <c r="BF12" s="67"/>
      <c r="BG12" s="67"/>
      <c r="BH12" s="67"/>
      <c r="BI12" s="67"/>
      <c r="BJ12" s="67"/>
      <c r="BK12" s="67"/>
      <c r="BL12" s="67"/>
      <c r="BM12" s="67"/>
      <c r="BN12" s="67"/>
      <c r="BO12" s="67"/>
      <c r="BP12" s="67"/>
      <c r="BQ12" s="52">
        <v>6</v>
      </c>
      <c r="BR12" s="72"/>
      <c r="BS12" s="673"/>
      <c r="BT12" s="674"/>
      <c r="BU12" s="674"/>
      <c r="BV12" s="674"/>
      <c r="BW12" s="674"/>
      <c r="BX12" s="674"/>
      <c r="BY12" s="674"/>
      <c r="BZ12" s="674"/>
      <c r="CA12" s="674"/>
      <c r="CB12" s="674"/>
      <c r="CC12" s="674"/>
      <c r="CD12" s="674"/>
      <c r="CE12" s="674"/>
      <c r="CF12" s="674"/>
      <c r="CG12" s="675"/>
      <c r="CH12" s="685"/>
      <c r="CI12" s="680"/>
      <c r="CJ12" s="680"/>
      <c r="CK12" s="680"/>
      <c r="CL12" s="686"/>
      <c r="CM12" s="685"/>
      <c r="CN12" s="680"/>
      <c r="CO12" s="680"/>
      <c r="CP12" s="680"/>
      <c r="CQ12" s="686"/>
      <c r="CR12" s="685"/>
      <c r="CS12" s="680"/>
      <c r="CT12" s="680"/>
      <c r="CU12" s="680"/>
      <c r="CV12" s="686"/>
      <c r="CW12" s="685"/>
      <c r="CX12" s="680"/>
      <c r="CY12" s="680"/>
      <c r="CZ12" s="680"/>
      <c r="DA12" s="686"/>
      <c r="DB12" s="685"/>
      <c r="DC12" s="680"/>
      <c r="DD12" s="680"/>
      <c r="DE12" s="680"/>
      <c r="DF12" s="686"/>
      <c r="DG12" s="685"/>
      <c r="DH12" s="680"/>
      <c r="DI12" s="680"/>
      <c r="DJ12" s="680"/>
      <c r="DK12" s="686"/>
      <c r="DL12" s="685"/>
      <c r="DM12" s="680"/>
      <c r="DN12" s="680"/>
      <c r="DO12" s="680"/>
      <c r="DP12" s="686"/>
      <c r="DQ12" s="685"/>
      <c r="DR12" s="680"/>
      <c r="DS12" s="680"/>
      <c r="DT12" s="680"/>
      <c r="DU12" s="686"/>
      <c r="DV12" s="673"/>
      <c r="DW12" s="674"/>
      <c r="DX12" s="674"/>
      <c r="DY12" s="674"/>
      <c r="DZ12" s="687"/>
      <c r="EA12" s="67"/>
    </row>
    <row r="13" spans="1:131" s="47" customFormat="1" ht="26.25" customHeight="1" x14ac:dyDescent="0.15">
      <c r="A13" s="52">
        <v>7</v>
      </c>
      <c r="B13" s="673"/>
      <c r="C13" s="674"/>
      <c r="D13" s="674"/>
      <c r="E13" s="674"/>
      <c r="F13" s="674"/>
      <c r="G13" s="674"/>
      <c r="H13" s="674"/>
      <c r="I13" s="674"/>
      <c r="J13" s="674"/>
      <c r="K13" s="674"/>
      <c r="L13" s="674"/>
      <c r="M13" s="674"/>
      <c r="N13" s="674"/>
      <c r="O13" s="674"/>
      <c r="P13" s="675"/>
      <c r="Q13" s="676"/>
      <c r="R13" s="677"/>
      <c r="S13" s="677"/>
      <c r="T13" s="677"/>
      <c r="U13" s="677"/>
      <c r="V13" s="677"/>
      <c r="W13" s="677"/>
      <c r="X13" s="677"/>
      <c r="Y13" s="677"/>
      <c r="Z13" s="677"/>
      <c r="AA13" s="677"/>
      <c r="AB13" s="677"/>
      <c r="AC13" s="677"/>
      <c r="AD13" s="677"/>
      <c r="AE13" s="678"/>
      <c r="AF13" s="679"/>
      <c r="AG13" s="680"/>
      <c r="AH13" s="680"/>
      <c r="AI13" s="680"/>
      <c r="AJ13" s="681"/>
      <c r="AK13" s="682"/>
      <c r="AL13" s="677"/>
      <c r="AM13" s="677"/>
      <c r="AN13" s="677"/>
      <c r="AO13" s="677"/>
      <c r="AP13" s="677"/>
      <c r="AQ13" s="677"/>
      <c r="AR13" s="677"/>
      <c r="AS13" s="677"/>
      <c r="AT13" s="677"/>
      <c r="AU13" s="683"/>
      <c r="AV13" s="683"/>
      <c r="AW13" s="683"/>
      <c r="AX13" s="683"/>
      <c r="AY13" s="684"/>
      <c r="AZ13" s="56"/>
      <c r="BA13" s="56"/>
      <c r="BB13" s="56"/>
      <c r="BC13" s="56"/>
      <c r="BD13" s="56"/>
      <c r="BE13" s="67"/>
      <c r="BF13" s="67"/>
      <c r="BG13" s="67"/>
      <c r="BH13" s="67"/>
      <c r="BI13" s="67"/>
      <c r="BJ13" s="67"/>
      <c r="BK13" s="67"/>
      <c r="BL13" s="67"/>
      <c r="BM13" s="67"/>
      <c r="BN13" s="67"/>
      <c r="BO13" s="67"/>
      <c r="BP13" s="67"/>
      <c r="BQ13" s="52">
        <v>7</v>
      </c>
      <c r="BR13" s="72"/>
      <c r="BS13" s="673"/>
      <c r="BT13" s="674"/>
      <c r="BU13" s="674"/>
      <c r="BV13" s="674"/>
      <c r="BW13" s="674"/>
      <c r="BX13" s="674"/>
      <c r="BY13" s="674"/>
      <c r="BZ13" s="674"/>
      <c r="CA13" s="674"/>
      <c r="CB13" s="674"/>
      <c r="CC13" s="674"/>
      <c r="CD13" s="674"/>
      <c r="CE13" s="674"/>
      <c r="CF13" s="674"/>
      <c r="CG13" s="675"/>
      <c r="CH13" s="685"/>
      <c r="CI13" s="680"/>
      <c r="CJ13" s="680"/>
      <c r="CK13" s="680"/>
      <c r="CL13" s="686"/>
      <c r="CM13" s="685"/>
      <c r="CN13" s="680"/>
      <c r="CO13" s="680"/>
      <c r="CP13" s="680"/>
      <c r="CQ13" s="686"/>
      <c r="CR13" s="685"/>
      <c r="CS13" s="680"/>
      <c r="CT13" s="680"/>
      <c r="CU13" s="680"/>
      <c r="CV13" s="686"/>
      <c r="CW13" s="685"/>
      <c r="CX13" s="680"/>
      <c r="CY13" s="680"/>
      <c r="CZ13" s="680"/>
      <c r="DA13" s="686"/>
      <c r="DB13" s="685"/>
      <c r="DC13" s="680"/>
      <c r="DD13" s="680"/>
      <c r="DE13" s="680"/>
      <c r="DF13" s="686"/>
      <c r="DG13" s="685"/>
      <c r="DH13" s="680"/>
      <c r="DI13" s="680"/>
      <c r="DJ13" s="680"/>
      <c r="DK13" s="686"/>
      <c r="DL13" s="685"/>
      <c r="DM13" s="680"/>
      <c r="DN13" s="680"/>
      <c r="DO13" s="680"/>
      <c r="DP13" s="686"/>
      <c r="DQ13" s="685"/>
      <c r="DR13" s="680"/>
      <c r="DS13" s="680"/>
      <c r="DT13" s="680"/>
      <c r="DU13" s="686"/>
      <c r="DV13" s="673"/>
      <c r="DW13" s="674"/>
      <c r="DX13" s="674"/>
      <c r="DY13" s="674"/>
      <c r="DZ13" s="687"/>
      <c r="EA13" s="67"/>
    </row>
    <row r="14" spans="1:131" s="47" customFormat="1" ht="26.25" customHeight="1" x14ac:dyDescent="0.15">
      <c r="A14" s="52">
        <v>8</v>
      </c>
      <c r="B14" s="673"/>
      <c r="C14" s="674"/>
      <c r="D14" s="674"/>
      <c r="E14" s="674"/>
      <c r="F14" s="674"/>
      <c r="G14" s="674"/>
      <c r="H14" s="674"/>
      <c r="I14" s="674"/>
      <c r="J14" s="674"/>
      <c r="K14" s="674"/>
      <c r="L14" s="674"/>
      <c r="M14" s="674"/>
      <c r="N14" s="674"/>
      <c r="O14" s="674"/>
      <c r="P14" s="675"/>
      <c r="Q14" s="676"/>
      <c r="R14" s="677"/>
      <c r="S14" s="677"/>
      <c r="T14" s="677"/>
      <c r="U14" s="677"/>
      <c r="V14" s="677"/>
      <c r="W14" s="677"/>
      <c r="X14" s="677"/>
      <c r="Y14" s="677"/>
      <c r="Z14" s="677"/>
      <c r="AA14" s="677"/>
      <c r="AB14" s="677"/>
      <c r="AC14" s="677"/>
      <c r="AD14" s="677"/>
      <c r="AE14" s="678"/>
      <c r="AF14" s="679"/>
      <c r="AG14" s="680"/>
      <c r="AH14" s="680"/>
      <c r="AI14" s="680"/>
      <c r="AJ14" s="681"/>
      <c r="AK14" s="682"/>
      <c r="AL14" s="677"/>
      <c r="AM14" s="677"/>
      <c r="AN14" s="677"/>
      <c r="AO14" s="677"/>
      <c r="AP14" s="677"/>
      <c r="AQ14" s="677"/>
      <c r="AR14" s="677"/>
      <c r="AS14" s="677"/>
      <c r="AT14" s="677"/>
      <c r="AU14" s="683"/>
      <c r="AV14" s="683"/>
      <c r="AW14" s="683"/>
      <c r="AX14" s="683"/>
      <c r="AY14" s="684"/>
      <c r="AZ14" s="56"/>
      <c r="BA14" s="56"/>
      <c r="BB14" s="56"/>
      <c r="BC14" s="56"/>
      <c r="BD14" s="56"/>
      <c r="BE14" s="67"/>
      <c r="BF14" s="67"/>
      <c r="BG14" s="67"/>
      <c r="BH14" s="67"/>
      <c r="BI14" s="67"/>
      <c r="BJ14" s="67"/>
      <c r="BK14" s="67"/>
      <c r="BL14" s="67"/>
      <c r="BM14" s="67"/>
      <c r="BN14" s="67"/>
      <c r="BO14" s="67"/>
      <c r="BP14" s="67"/>
      <c r="BQ14" s="52">
        <v>8</v>
      </c>
      <c r="BR14" s="72"/>
      <c r="BS14" s="673"/>
      <c r="BT14" s="674"/>
      <c r="BU14" s="674"/>
      <c r="BV14" s="674"/>
      <c r="BW14" s="674"/>
      <c r="BX14" s="674"/>
      <c r="BY14" s="674"/>
      <c r="BZ14" s="674"/>
      <c r="CA14" s="674"/>
      <c r="CB14" s="674"/>
      <c r="CC14" s="674"/>
      <c r="CD14" s="674"/>
      <c r="CE14" s="674"/>
      <c r="CF14" s="674"/>
      <c r="CG14" s="675"/>
      <c r="CH14" s="685"/>
      <c r="CI14" s="680"/>
      <c r="CJ14" s="680"/>
      <c r="CK14" s="680"/>
      <c r="CL14" s="686"/>
      <c r="CM14" s="685"/>
      <c r="CN14" s="680"/>
      <c r="CO14" s="680"/>
      <c r="CP14" s="680"/>
      <c r="CQ14" s="686"/>
      <c r="CR14" s="685"/>
      <c r="CS14" s="680"/>
      <c r="CT14" s="680"/>
      <c r="CU14" s="680"/>
      <c r="CV14" s="686"/>
      <c r="CW14" s="685"/>
      <c r="CX14" s="680"/>
      <c r="CY14" s="680"/>
      <c r="CZ14" s="680"/>
      <c r="DA14" s="686"/>
      <c r="DB14" s="685"/>
      <c r="DC14" s="680"/>
      <c r="DD14" s="680"/>
      <c r="DE14" s="680"/>
      <c r="DF14" s="686"/>
      <c r="DG14" s="685"/>
      <c r="DH14" s="680"/>
      <c r="DI14" s="680"/>
      <c r="DJ14" s="680"/>
      <c r="DK14" s="686"/>
      <c r="DL14" s="685"/>
      <c r="DM14" s="680"/>
      <c r="DN14" s="680"/>
      <c r="DO14" s="680"/>
      <c r="DP14" s="686"/>
      <c r="DQ14" s="685"/>
      <c r="DR14" s="680"/>
      <c r="DS14" s="680"/>
      <c r="DT14" s="680"/>
      <c r="DU14" s="686"/>
      <c r="DV14" s="673"/>
      <c r="DW14" s="674"/>
      <c r="DX14" s="674"/>
      <c r="DY14" s="674"/>
      <c r="DZ14" s="687"/>
      <c r="EA14" s="67"/>
    </row>
    <row r="15" spans="1:131" s="47" customFormat="1" ht="26.25" customHeight="1" x14ac:dyDescent="0.15">
      <c r="A15" s="52">
        <v>9</v>
      </c>
      <c r="B15" s="673"/>
      <c r="C15" s="674"/>
      <c r="D15" s="674"/>
      <c r="E15" s="674"/>
      <c r="F15" s="674"/>
      <c r="G15" s="674"/>
      <c r="H15" s="674"/>
      <c r="I15" s="674"/>
      <c r="J15" s="674"/>
      <c r="K15" s="674"/>
      <c r="L15" s="674"/>
      <c r="M15" s="674"/>
      <c r="N15" s="674"/>
      <c r="O15" s="674"/>
      <c r="P15" s="675"/>
      <c r="Q15" s="676"/>
      <c r="R15" s="677"/>
      <c r="S15" s="677"/>
      <c r="T15" s="677"/>
      <c r="U15" s="677"/>
      <c r="V15" s="677"/>
      <c r="W15" s="677"/>
      <c r="X15" s="677"/>
      <c r="Y15" s="677"/>
      <c r="Z15" s="677"/>
      <c r="AA15" s="677"/>
      <c r="AB15" s="677"/>
      <c r="AC15" s="677"/>
      <c r="AD15" s="677"/>
      <c r="AE15" s="678"/>
      <c r="AF15" s="679"/>
      <c r="AG15" s="680"/>
      <c r="AH15" s="680"/>
      <c r="AI15" s="680"/>
      <c r="AJ15" s="681"/>
      <c r="AK15" s="682"/>
      <c r="AL15" s="677"/>
      <c r="AM15" s="677"/>
      <c r="AN15" s="677"/>
      <c r="AO15" s="677"/>
      <c r="AP15" s="677"/>
      <c r="AQ15" s="677"/>
      <c r="AR15" s="677"/>
      <c r="AS15" s="677"/>
      <c r="AT15" s="677"/>
      <c r="AU15" s="683"/>
      <c r="AV15" s="683"/>
      <c r="AW15" s="683"/>
      <c r="AX15" s="683"/>
      <c r="AY15" s="684"/>
      <c r="AZ15" s="56"/>
      <c r="BA15" s="56"/>
      <c r="BB15" s="56"/>
      <c r="BC15" s="56"/>
      <c r="BD15" s="56"/>
      <c r="BE15" s="67"/>
      <c r="BF15" s="67"/>
      <c r="BG15" s="67"/>
      <c r="BH15" s="67"/>
      <c r="BI15" s="67"/>
      <c r="BJ15" s="67"/>
      <c r="BK15" s="67"/>
      <c r="BL15" s="67"/>
      <c r="BM15" s="67"/>
      <c r="BN15" s="67"/>
      <c r="BO15" s="67"/>
      <c r="BP15" s="67"/>
      <c r="BQ15" s="52">
        <v>9</v>
      </c>
      <c r="BR15" s="72"/>
      <c r="BS15" s="673"/>
      <c r="BT15" s="674"/>
      <c r="BU15" s="674"/>
      <c r="BV15" s="674"/>
      <c r="BW15" s="674"/>
      <c r="BX15" s="674"/>
      <c r="BY15" s="674"/>
      <c r="BZ15" s="674"/>
      <c r="CA15" s="674"/>
      <c r="CB15" s="674"/>
      <c r="CC15" s="674"/>
      <c r="CD15" s="674"/>
      <c r="CE15" s="674"/>
      <c r="CF15" s="674"/>
      <c r="CG15" s="675"/>
      <c r="CH15" s="685"/>
      <c r="CI15" s="680"/>
      <c r="CJ15" s="680"/>
      <c r="CK15" s="680"/>
      <c r="CL15" s="686"/>
      <c r="CM15" s="685"/>
      <c r="CN15" s="680"/>
      <c r="CO15" s="680"/>
      <c r="CP15" s="680"/>
      <c r="CQ15" s="686"/>
      <c r="CR15" s="685"/>
      <c r="CS15" s="680"/>
      <c r="CT15" s="680"/>
      <c r="CU15" s="680"/>
      <c r="CV15" s="686"/>
      <c r="CW15" s="685"/>
      <c r="CX15" s="680"/>
      <c r="CY15" s="680"/>
      <c r="CZ15" s="680"/>
      <c r="DA15" s="686"/>
      <c r="DB15" s="685"/>
      <c r="DC15" s="680"/>
      <c r="DD15" s="680"/>
      <c r="DE15" s="680"/>
      <c r="DF15" s="686"/>
      <c r="DG15" s="685"/>
      <c r="DH15" s="680"/>
      <c r="DI15" s="680"/>
      <c r="DJ15" s="680"/>
      <c r="DK15" s="686"/>
      <c r="DL15" s="685"/>
      <c r="DM15" s="680"/>
      <c r="DN15" s="680"/>
      <c r="DO15" s="680"/>
      <c r="DP15" s="686"/>
      <c r="DQ15" s="685"/>
      <c r="DR15" s="680"/>
      <c r="DS15" s="680"/>
      <c r="DT15" s="680"/>
      <c r="DU15" s="686"/>
      <c r="DV15" s="673"/>
      <c r="DW15" s="674"/>
      <c r="DX15" s="674"/>
      <c r="DY15" s="674"/>
      <c r="DZ15" s="687"/>
      <c r="EA15" s="67"/>
    </row>
    <row r="16" spans="1:131" s="47" customFormat="1" ht="26.25" customHeight="1" x14ac:dyDescent="0.15">
      <c r="A16" s="52">
        <v>10</v>
      </c>
      <c r="B16" s="673"/>
      <c r="C16" s="674"/>
      <c r="D16" s="674"/>
      <c r="E16" s="674"/>
      <c r="F16" s="674"/>
      <c r="G16" s="674"/>
      <c r="H16" s="674"/>
      <c r="I16" s="674"/>
      <c r="J16" s="674"/>
      <c r="K16" s="674"/>
      <c r="L16" s="674"/>
      <c r="M16" s="674"/>
      <c r="N16" s="674"/>
      <c r="O16" s="674"/>
      <c r="P16" s="675"/>
      <c r="Q16" s="676"/>
      <c r="R16" s="677"/>
      <c r="S16" s="677"/>
      <c r="T16" s="677"/>
      <c r="U16" s="677"/>
      <c r="V16" s="677"/>
      <c r="W16" s="677"/>
      <c r="X16" s="677"/>
      <c r="Y16" s="677"/>
      <c r="Z16" s="677"/>
      <c r="AA16" s="677"/>
      <c r="AB16" s="677"/>
      <c r="AC16" s="677"/>
      <c r="AD16" s="677"/>
      <c r="AE16" s="678"/>
      <c r="AF16" s="679"/>
      <c r="AG16" s="680"/>
      <c r="AH16" s="680"/>
      <c r="AI16" s="680"/>
      <c r="AJ16" s="681"/>
      <c r="AK16" s="682"/>
      <c r="AL16" s="677"/>
      <c r="AM16" s="677"/>
      <c r="AN16" s="677"/>
      <c r="AO16" s="677"/>
      <c r="AP16" s="677"/>
      <c r="AQ16" s="677"/>
      <c r="AR16" s="677"/>
      <c r="AS16" s="677"/>
      <c r="AT16" s="677"/>
      <c r="AU16" s="683"/>
      <c r="AV16" s="683"/>
      <c r="AW16" s="683"/>
      <c r="AX16" s="683"/>
      <c r="AY16" s="684"/>
      <c r="AZ16" s="56"/>
      <c r="BA16" s="56"/>
      <c r="BB16" s="56"/>
      <c r="BC16" s="56"/>
      <c r="BD16" s="56"/>
      <c r="BE16" s="67"/>
      <c r="BF16" s="67"/>
      <c r="BG16" s="67"/>
      <c r="BH16" s="67"/>
      <c r="BI16" s="67"/>
      <c r="BJ16" s="67"/>
      <c r="BK16" s="67"/>
      <c r="BL16" s="67"/>
      <c r="BM16" s="67"/>
      <c r="BN16" s="67"/>
      <c r="BO16" s="67"/>
      <c r="BP16" s="67"/>
      <c r="BQ16" s="52">
        <v>10</v>
      </c>
      <c r="BR16" s="72"/>
      <c r="BS16" s="673"/>
      <c r="BT16" s="674"/>
      <c r="BU16" s="674"/>
      <c r="BV16" s="674"/>
      <c r="BW16" s="674"/>
      <c r="BX16" s="674"/>
      <c r="BY16" s="674"/>
      <c r="BZ16" s="674"/>
      <c r="CA16" s="674"/>
      <c r="CB16" s="674"/>
      <c r="CC16" s="674"/>
      <c r="CD16" s="674"/>
      <c r="CE16" s="674"/>
      <c r="CF16" s="674"/>
      <c r="CG16" s="675"/>
      <c r="CH16" s="685"/>
      <c r="CI16" s="680"/>
      <c r="CJ16" s="680"/>
      <c r="CK16" s="680"/>
      <c r="CL16" s="686"/>
      <c r="CM16" s="685"/>
      <c r="CN16" s="680"/>
      <c r="CO16" s="680"/>
      <c r="CP16" s="680"/>
      <c r="CQ16" s="686"/>
      <c r="CR16" s="685"/>
      <c r="CS16" s="680"/>
      <c r="CT16" s="680"/>
      <c r="CU16" s="680"/>
      <c r="CV16" s="686"/>
      <c r="CW16" s="685"/>
      <c r="CX16" s="680"/>
      <c r="CY16" s="680"/>
      <c r="CZ16" s="680"/>
      <c r="DA16" s="686"/>
      <c r="DB16" s="685"/>
      <c r="DC16" s="680"/>
      <c r="DD16" s="680"/>
      <c r="DE16" s="680"/>
      <c r="DF16" s="686"/>
      <c r="DG16" s="685"/>
      <c r="DH16" s="680"/>
      <c r="DI16" s="680"/>
      <c r="DJ16" s="680"/>
      <c r="DK16" s="686"/>
      <c r="DL16" s="685"/>
      <c r="DM16" s="680"/>
      <c r="DN16" s="680"/>
      <c r="DO16" s="680"/>
      <c r="DP16" s="686"/>
      <c r="DQ16" s="685"/>
      <c r="DR16" s="680"/>
      <c r="DS16" s="680"/>
      <c r="DT16" s="680"/>
      <c r="DU16" s="686"/>
      <c r="DV16" s="673"/>
      <c r="DW16" s="674"/>
      <c r="DX16" s="674"/>
      <c r="DY16" s="674"/>
      <c r="DZ16" s="687"/>
      <c r="EA16" s="67"/>
    </row>
    <row r="17" spans="1:131" s="47" customFormat="1" ht="26.25" customHeight="1" x14ac:dyDescent="0.15">
      <c r="A17" s="52">
        <v>11</v>
      </c>
      <c r="B17" s="673"/>
      <c r="C17" s="674"/>
      <c r="D17" s="674"/>
      <c r="E17" s="674"/>
      <c r="F17" s="674"/>
      <c r="G17" s="674"/>
      <c r="H17" s="674"/>
      <c r="I17" s="674"/>
      <c r="J17" s="674"/>
      <c r="K17" s="674"/>
      <c r="L17" s="674"/>
      <c r="M17" s="674"/>
      <c r="N17" s="674"/>
      <c r="O17" s="674"/>
      <c r="P17" s="675"/>
      <c r="Q17" s="676"/>
      <c r="R17" s="677"/>
      <c r="S17" s="677"/>
      <c r="T17" s="677"/>
      <c r="U17" s="677"/>
      <c r="V17" s="677"/>
      <c r="W17" s="677"/>
      <c r="X17" s="677"/>
      <c r="Y17" s="677"/>
      <c r="Z17" s="677"/>
      <c r="AA17" s="677"/>
      <c r="AB17" s="677"/>
      <c r="AC17" s="677"/>
      <c r="AD17" s="677"/>
      <c r="AE17" s="678"/>
      <c r="AF17" s="679"/>
      <c r="AG17" s="680"/>
      <c r="AH17" s="680"/>
      <c r="AI17" s="680"/>
      <c r="AJ17" s="681"/>
      <c r="AK17" s="682"/>
      <c r="AL17" s="677"/>
      <c r="AM17" s="677"/>
      <c r="AN17" s="677"/>
      <c r="AO17" s="677"/>
      <c r="AP17" s="677"/>
      <c r="AQ17" s="677"/>
      <c r="AR17" s="677"/>
      <c r="AS17" s="677"/>
      <c r="AT17" s="677"/>
      <c r="AU17" s="683"/>
      <c r="AV17" s="683"/>
      <c r="AW17" s="683"/>
      <c r="AX17" s="683"/>
      <c r="AY17" s="684"/>
      <c r="AZ17" s="56"/>
      <c r="BA17" s="56"/>
      <c r="BB17" s="56"/>
      <c r="BC17" s="56"/>
      <c r="BD17" s="56"/>
      <c r="BE17" s="67"/>
      <c r="BF17" s="67"/>
      <c r="BG17" s="67"/>
      <c r="BH17" s="67"/>
      <c r="BI17" s="67"/>
      <c r="BJ17" s="67"/>
      <c r="BK17" s="67"/>
      <c r="BL17" s="67"/>
      <c r="BM17" s="67"/>
      <c r="BN17" s="67"/>
      <c r="BO17" s="67"/>
      <c r="BP17" s="67"/>
      <c r="BQ17" s="52">
        <v>11</v>
      </c>
      <c r="BR17" s="72"/>
      <c r="BS17" s="673"/>
      <c r="BT17" s="674"/>
      <c r="BU17" s="674"/>
      <c r="BV17" s="674"/>
      <c r="BW17" s="674"/>
      <c r="BX17" s="674"/>
      <c r="BY17" s="674"/>
      <c r="BZ17" s="674"/>
      <c r="CA17" s="674"/>
      <c r="CB17" s="674"/>
      <c r="CC17" s="674"/>
      <c r="CD17" s="674"/>
      <c r="CE17" s="674"/>
      <c r="CF17" s="674"/>
      <c r="CG17" s="675"/>
      <c r="CH17" s="685"/>
      <c r="CI17" s="680"/>
      <c r="CJ17" s="680"/>
      <c r="CK17" s="680"/>
      <c r="CL17" s="686"/>
      <c r="CM17" s="685"/>
      <c r="CN17" s="680"/>
      <c r="CO17" s="680"/>
      <c r="CP17" s="680"/>
      <c r="CQ17" s="686"/>
      <c r="CR17" s="685"/>
      <c r="CS17" s="680"/>
      <c r="CT17" s="680"/>
      <c r="CU17" s="680"/>
      <c r="CV17" s="686"/>
      <c r="CW17" s="685"/>
      <c r="CX17" s="680"/>
      <c r="CY17" s="680"/>
      <c r="CZ17" s="680"/>
      <c r="DA17" s="686"/>
      <c r="DB17" s="685"/>
      <c r="DC17" s="680"/>
      <c r="DD17" s="680"/>
      <c r="DE17" s="680"/>
      <c r="DF17" s="686"/>
      <c r="DG17" s="685"/>
      <c r="DH17" s="680"/>
      <c r="DI17" s="680"/>
      <c r="DJ17" s="680"/>
      <c r="DK17" s="686"/>
      <c r="DL17" s="685"/>
      <c r="DM17" s="680"/>
      <c r="DN17" s="680"/>
      <c r="DO17" s="680"/>
      <c r="DP17" s="686"/>
      <c r="DQ17" s="685"/>
      <c r="DR17" s="680"/>
      <c r="DS17" s="680"/>
      <c r="DT17" s="680"/>
      <c r="DU17" s="686"/>
      <c r="DV17" s="673"/>
      <c r="DW17" s="674"/>
      <c r="DX17" s="674"/>
      <c r="DY17" s="674"/>
      <c r="DZ17" s="687"/>
      <c r="EA17" s="67"/>
    </row>
    <row r="18" spans="1:131" s="47" customFormat="1" ht="26.25" customHeight="1" x14ac:dyDescent="0.15">
      <c r="A18" s="52">
        <v>12</v>
      </c>
      <c r="B18" s="673"/>
      <c r="C18" s="674"/>
      <c r="D18" s="674"/>
      <c r="E18" s="674"/>
      <c r="F18" s="674"/>
      <c r="G18" s="674"/>
      <c r="H18" s="674"/>
      <c r="I18" s="674"/>
      <c r="J18" s="674"/>
      <c r="K18" s="674"/>
      <c r="L18" s="674"/>
      <c r="M18" s="674"/>
      <c r="N18" s="674"/>
      <c r="O18" s="674"/>
      <c r="P18" s="675"/>
      <c r="Q18" s="676"/>
      <c r="R18" s="677"/>
      <c r="S18" s="677"/>
      <c r="T18" s="677"/>
      <c r="U18" s="677"/>
      <c r="V18" s="677"/>
      <c r="W18" s="677"/>
      <c r="X18" s="677"/>
      <c r="Y18" s="677"/>
      <c r="Z18" s="677"/>
      <c r="AA18" s="677"/>
      <c r="AB18" s="677"/>
      <c r="AC18" s="677"/>
      <c r="AD18" s="677"/>
      <c r="AE18" s="678"/>
      <c r="AF18" s="679"/>
      <c r="AG18" s="680"/>
      <c r="AH18" s="680"/>
      <c r="AI18" s="680"/>
      <c r="AJ18" s="681"/>
      <c r="AK18" s="682"/>
      <c r="AL18" s="677"/>
      <c r="AM18" s="677"/>
      <c r="AN18" s="677"/>
      <c r="AO18" s="677"/>
      <c r="AP18" s="677"/>
      <c r="AQ18" s="677"/>
      <c r="AR18" s="677"/>
      <c r="AS18" s="677"/>
      <c r="AT18" s="677"/>
      <c r="AU18" s="683"/>
      <c r="AV18" s="683"/>
      <c r="AW18" s="683"/>
      <c r="AX18" s="683"/>
      <c r="AY18" s="684"/>
      <c r="AZ18" s="56"/>
      <c r="BA18" s="56"/>
      <c r="BB18" s="56"/>
      <c r="BC18" s="56"/>
      <c r="BD18" s="56"/>
      <c r="BE18" s="67"/>
      <c r="BF18" s="67"/>
      <c r="BG18" s="67"/>
      <c r="BH18" s="67"/>
      <c r="BI18" s="67"/>
      <c r="BJ18" s="67"/>
      <c r="BK18" s="67"/>
      <c r="BL18" s="67"/>
      <c r="BM18" s="67"/>
      <c r="BN18" s="67"/>
      <c r="BO18" s="67"/>
      <c r="BP18" s="67"/>
      <c r="BQ18" s="52">
        <v>12</v>
      </c>
      <c r="BR18" s="72"/>
      <c r="BS18" s="673"/>
      <c r="BT18" s="674"/>
      <c r="BU18" s="674"/>
      <c r="BV18" s="674"/>
      <c r="BW18" s="674"/>
      <c r="BX18" s="674"/>
      <c r="BY18" s="674"/>
      <c r="BZ18" s="674"/>
      <c r="CA18" s="674"/>
      <c r="CB18" s="674"/>
      <c r="CC18" s="674"/>
      <c r="CD18" s="674"/>
      <c r="CE18" s="674"/>
      <c r="CF18" s="674"/>
      <c r="CG18" s="675"/>
      <c r="CH18" s="685"/>
      <c r="CI18" s="680"/>
      <c r="CJ18" s="680"/>
      <c r="CK18" s="680"/>
      <c r="CL18" s="686"/>
      <c r="CM18" s="685"/>
      <c r="CN18" s="680"/>
      <c r="CO18" s="680"/>
      <c r="CP18" s="680"/>
      <c r="CQ18" s="686"/>
      <c r="CR18" s="685"/>
      <c r="CS18" s="680"/>
      <c r="CT18" s="680"/>
      <c r="CU18" s="680"/>
      <c r="CV18" s="686"/>
      <c r="CW18" s="685"/>
      <c r="CX18" s="680"/>
      <c r="CY18" s="680"/>
      <c r="CZ18" s="680"/>
      <c r="DA18" s="686"/>
      <c r="DB18" s="685"/>
      <c r="DC18" s="680"/>
      <c r="DD18" s="680"/>
      <c r="DE18" s="680"/>
      <c r="DF18" s="686"/>
      <c r="DG18" s="685"/>
      <c r="DH18" s="680"/>
      <c r="DI18" s="680"/>
      <c r="DJ18" s="680"/>
      <c r="DK18" s="686"/>
      <c r="DL18" s="685"/>
      <c r="DM18" s="680"/>
      <c r="DN18" s="680"/>
      <c r="DO18" s="680"/>
      <c r="DP18" s="686"/>
      <c r="DQ18" s="685"/>
      <c r="DR18" s="680"/>
      <c r="DS18" s="680"/>
      <c r="DT18" s="680"/>
      <c r="DU18" s="686"/>
      <c r="DV18" s="673"/>
      <c r="DW18" s="674"/>
      <c r="DX18" s="674"/>
      <c r="DY18" s="674"/>
      <c r="DZ18" s="687"/>
      <c r="EA18" s="67"/>
    </row>
    <row r="19" spans="1:131" s="47" customFormat="1" ht="26.25" customHeight="1" x14ac:dyDescent="0.15">
      <c r="A19" s="52">
        <v>13</v>
      </c>
      <c r="B19" s="673"/>
      <c r="C19" s="674"/>
      <c r="D19" s="674"/>
      <c r="E19" s="674"/>
      <c r="F19" s="674"/>
      <c r="G19" s="674"/>
      <c r="H19" s="674"/>
      <c r="I19" s="674"/>
      <c r="J19" s="674"/>
      <c r="K19" s="674"/>
      <c r="L19" s="674"/>
      <c r="M19" s="674"/>
      <c r="N19" s="674"/>
      <c r="O19" s="674"/>
      <c r="P19" s="675"/>
      <c r="Q19" s="676"/>
      <c r="R19" s="677"/>
      <c r="S19" s="677"/>
      <c r="T19" s="677"/>
      <c r="U19" s="677"/>
      <c r="V19" s="677"/>
      <c r="W19" s="677"/>
      <c r="X19" s="677"/>
      <c r="Y19" s="677"/>
      <c r="Z19" s="677"/>
      <c r="AA19" s="677"/>
      <c r="AB19" s="677"/>
      <c r="AC19" s="677"/>
      <c r="AD19" s="677"/>
      <c r="AE19" s="678"/>
      <c r="AF19" s="679"/>
      <c r="AG19" s="680"/>
      <c r="AH19" s="680"/>
      <c r="AI19" s="680"/>
      <c r="AJ19" s="681"/>
      <c r="AK19" s="682"/>
      <c r="AL19" s="677"/>
      <c r="AM19" s="677"/>
      <c r="AN19" s="677"/>
      <c r="AO19" s="677"/>
      <c r="AP19" s="677"/>
      <c r="AQ19" s="677"/>
      <c r="AR19" s="677"/>
      <c r="AS19" s="677"/>
      <c r="AT19" s="677"/>
      <c r="AU19" s="683"/>
      <c r="AV19" s="683"/>
      <c r="AW19" s="683"/>
      <c r="AX19" s="683"/>
      <c r="AY19" s="684"/>
      <c r="AZ19" s="56"/>
      <c r="BA19" s="56"/>
      <c r="BB19" s="56"/>
      <c r="BC19" s="56"/>
      <c r="BD19" s="56"/>
      <c r="BE19" s="67"/>
      <c r="BF19" s="67"/>
      <c r="BG19" s="67"/>
      <c r="BH19" s="67"/>
      <c r="BI19" s="67"/>
      <c r="BJ19" s="67"/>
      <c r="BK19" s="67"/>
      <c r="BL19" s="67"/>
      <c r="BM19" s="67"/>
      <c r="BN19" s="67"/>
      <c r="BO19" s="67"/>
      <c r="BP19" s="67"/>
      <c r="BQ19" s="52">
        <v>13</v>
      </c>
      <c r="BR19" s="72"/>
      <c r="BS19" s="673"/>
      <c r="BT19" s="674"/>
      <c r="BU19" s="674"/>
      <c r="BV19" s="674"/>
      <c r="BW19" s="674"/>
      <c r="BX19" s="674"/>
      <c r="BY19" s="674"/>
      <c r="BZ19" s="674"/>
      <c r="CA19" s="674"/>
      <c r="CB19" s="674"/>
      <c r="CC19" s="674"/>
      <c r="CD19" s="674"/>
      <c r="CE19" s="674"/>
      <c r="CF19" s="674"/>
      <c r="CG19" s="675"/>
      <c r="CH19" s="685"/>
      <c r="CI19" s="680"/>
      <c r="CJ19" s="680"/>
      <c r="CK19" s="680"/>
      <c r="CL19" s="686"/>
      <c r="CM19" s="685"/>
      <c r="CN19" s="680"/>
      <c r="CO19" s="680"/>
      <c r="CP19" s="680"/>
      <c r="CQ19" s="686"/>
      <c r="CR19" s="685"/>
      <c r="CS19" s="680"/>
      <c r="CT19" s="680"/>
      <c r="CU19" s="680"/>
      <c r="CV19" s="686"/>
      <c r="CW19" s="685"/>
      <c r="CX19" s="680"/>
      <c r="CY19" s="680"/>
      <c r="CZ19" s="680"/>
      <c r="DA19" s="686"/>
      <c r="DB19" s="685"/>
      <c r="DC19" s="680"/>
      <c r="DD19" s="680"/>
      <c r="DE19" s="680"/>
      <c r="DF19" s="686"/>
      <c r="DG19" s="685"/>
      <c r="DH19" s="680"/>
      <c r="DI19" s="680"/>
      <c r="DJ19" s="680"/>
      <c r="DK19" s="686"/>
      <c r="DL19" s="685"/>
      <c r="DM19" s="680"/>
      <c r="DN19" s="680"/>
      <c r="DO19" s="680"/>
      <c r="DP19" s="686"/>
      <c r="DQ19" s="685"/>
      <c r="DR19" s="680"/>
      <c r="DS19" s="680"/>
      <c r="DT19" s="680"/>
      <c r="DU19" s="686"/>
      <c r="DV19" s="673"/>
      <c r="DW19" s="674"/>
      <c r="DX19" s="674"/>
      <c r="DY19" s="674"/>
      <c r="DZ19" s="687"/>
      <c r="EA19" s="67"/>
    </row>
    <row r="20" spans="1:131" s="47" customFormat="1" ht="26.25" customHeight="1" x14ac:dyDescent="0.15">
      <c r="A20" s="52">
        <v>14</v>
      </c>
      <c r="B20" s="673"/>
      <c r="C20" s="674"/>
      <c r="D20" s="674"/>
      <c r="E20" s="674"/>
      <c r="F20" s="674"/>
      <c r="G20" s="674"/>
      <c r="H20" s="674"/>
      <c r="I20" s="674"/>
      <c r="J20" s="674"/>
      <c r="K20" s="674"/>
      <c r="L20" s="674"/>
      <c r="M20" s="674"/>
      <c r="N20" s="674"/>
      <c r="O20" s="674"/>
      <c r="P20" s="675"/>
      <c r="Q20" s="676"/>
      <c r="R20" s="677"/>
      <c r="S20" s="677"/>
      <c r="T20" s="677"/>
      <c r="U20" s="677"/>
      <c r="V20" s="677"/>
      <c r="W20" s="677"/>
      <c r="X20" s="677"/>
      <c r="Y20" s="677"/>
      <c r="Z20" s="677"/>
      <c r="AA20" s="677"/>
      <c r="AB20" s="677"/>
      <c r="AC20" s="677"/>
      <c r="AD20" s="677"/>
      <c r="AE20" s="678"/>
      <c r="AF20" s="679"/>
      <c r="AG20" s="680"/>
      <c r="AH20" s="680"/>
      <c r="AI20" s="680"/>
      <c r="AJ20" s="681"/>
      <c r="AK20" s="682"/>
      <c r="AL20" s="677"/>
      <c r="AM20" s="677"/>
      <c r="AN20" s="677"/>
      <c r="AO20" s="677"/>
      <c r="AP20" s="677"/>
      <c r="AQ20" s="677"/>
      <c r="AR20" s="677"/>
      <c r="AS20" s="677"/>
      <c r="AT20" s="677"/>
      <c r="AU20" s="683"/>
      <c r="AV20" s="683"/>
      <c r="AW20" s="683"/>
      <c r="AX20" s="683"/>
      <c r="AY20" s="684"/>
      <c r="AZ20" s="56"/>
      <c r="BA20" s="56"/>
      <c r="BB20" s="56"/>
      <c r="BC20" s="56"/>
      <c r="BD20" s="56"/>
      <c r="BE20" s="67"/>
      <c r="BF20" s="67"/>
      <c r="BG20" s="67"/>
      <c r="BH20" s="67"/>
      <c r="BI20" s="67"/>
      <c r="BJ20" s="67"/>
      <c r="BK20" s="67"/>
      <c r="BL20" s="67"/>
      <c r="BM20" s="67"/>
      <c r="BN20" s="67"/>
      <c r="BO20" s="67"/>
      <c r="BP20" s="67"/>
      <c r="BQ20" s="52">
        <v>14</v>
      </c>
      <c r="BR20" s="72"/>
      <c r="BS20" s="673"/>
      <c r="BT20" s="674"/>
      <c r="BU20" s="674"/>
      <c r="BV20" s="674"/>
      <c r="BW20" s="674"/>
      <c r="BX20" s="674"/>
      <c r="BY20" s="674"/>
      <c r="BZ20" s="674"/>
      <c r="CA20" s="674"/>
      <c r="CB20" s="674"/>
      <c r="CC20" s="674"/>
      <c r="CD20" s="674"/>
      <c r="CE20" s="674"/>
      <c r="CF20" s="674"/>
      <c r="CG20" s="675"/>
      <c r="CH20" s="685"/>
      <c r="CI20" s="680"/>
      <c r="CJ20" s="680"/>
      <c r="CK20" s="680"/>
      <c r="CL20" s="686"/>
      <c r="CM20" s="685"/>
      <c r="CN20" s="680"/>
      <c r="CO20" s="680"/>
      <c r="CP20" s="680"/>
      <c r="CQ20" s="686"/>
      <c r="CR20" s="685"/>
      <c r="CS20" s="680"/>
      <c r="CT20" s="680"/>
      <c r="CU20" s="680"/>
      <c r="CV20" s="686"/>
      <c r="CW20" s="685"/>
      <c r="CX20" s="680"/>
      <c r="CY20" s="680"/>
      <c r="CZ20" s="680"/>
      <c r="DA20" s="686"/>
      <c r="DB20" s="685"/>
      <c r="DC20" s="680"/>
      <c r="DD20" s="680"/>
      <c r="DE20" s="680"/>
      <c r="DF20" s="686"/>
      <c r="DG20" s="685"/>
      <c r="DH20" s="680"/>
      <c r="DI20" s="680"/>
      <c r="DJ20" s="680"/>
      <c r="DK20" s="686"/>
      <c r="DL20" s="685"/>
      <c r="DM20" s="680"/>
      <c r="DN20" s="680"/>
      <c r="DO20" s="680"/>
      <c r="DP20" s="686"/>
      <c r="DQ20" s="685"/>
      <c r="DR20" s="680"/>
      <c r="DS20" s="680"/>
      <c r="DT20" s="680"/>
      <c r="DU20" s="686"/>
      <c r="DV20" s="673"/>
      <c r="DW20" s="674"/>
      <c r="DX20" s="674"/>
      <c r="DY20" s="674"/>
      <c r="DZ20" s="687"/>
      <c r="EA20" s="67"/>
    </row>
    <row r="21" spans="1:131" s="47" customFormat="1" ht="26.25" customHeight="1" x14ac:dyDescent="0.15">
      <c r="A21" s="52">
        <v>15</v>
      </c>
      <c r="B21" s="673"/>
      <c r="C21" s="674"/>
      <c r="D21" s="674"/>
      <c r="E21" s="674"/>
      <c r="F21" s="674"/>
      <c r="G21" s="674"/>
      <c r="H21" s="674"/>
      <c r="I21" s="674"/>
      <c r="J21" s="674"/>
      <c r="K21" s="674"/>
      <c r="L21" s="674"/>
      <c r="M21" s="674"/>
      <c r="N21" s="674"/>
      <c r="O21" s="674"/>
      <c r="P21" s="675"/>
      <c r="Q21" s="676"/>
      <c r="R21" s="677"/>
      <c r="S21" s="677"/>
      <c r="T21" s="677"/>
      <c r="U21" s="677"/>
      <c r="V21" s="677"/>
      <c r="W21" s="677"/>
      <c r="X21" s="677"/>
      <c r="Y21" s="677"/>
      <c r="Z21" s="677"/>
      <c r="AA21" s="677"/>
      <c r="AB21" s="677"/>
      <c r="AC21" s="677"/>
      <c r="AD21" s="677"/>
      <c r="AE21" s="678"/>
      <c r="AF21" s="679"/>
      <c r="AG21" s="680"/>
      <c r="AH21" s="680"/>
      <c r="AI21" s="680"/>
      <c r="AJ21" s="681"/>
      <c r="AK21" s="682"/>
      <c r="AL21" s="677"/>
      <c r="AM21" s="677"/>
      <c r="AN21" s="677"/>
      <c r="AO21" s="677"/>
      <c r="AP21" s="677"/>
      <c r="AQ21" s="677"/>
      <c r="AR21" s="677"/>
      <c r="AS21" s="677"/>
      <c r="AT21" s="677"/>
      <c r="AU21" s="683"/>
      <c r="AV21" s="683"/>
      <c r="AW21" s="683"/>
      <c r="AX21" s="683"/>
      <c r="AY21" s="684"/>
      <c r="AZ21" s="56"/>
      <c r="BA21" s="56"/>
      <c r="BB21" s="56"/>
      <c r="BC21" s="56"/>
      <c r="BD21" s="56"/>
      <c r="BE21" s="67"/>
      <c r="BF21" s="67"/>
      <c r="BG21" s="67"/>
      <c r="BH21" s="67"/>
      <c r="BI21" s="67"/>
      <c r="BJ21" s="67"/>
      <c r="BK21" s="67"/>
      <c r="BL21" s="67"/>
      <c r="BM21" s="67"/>
      <c r="BN21" s="67"/>
      <c r="BO21" s="67"/>
      <c r="BP21" s="67"/>
      <c r="BQ21" s="52">
        <v>15</v>
      </c>
      <c r="BR21" s="72"/>
      <c r="BS21" s="673"/>
      <c r="BT21" s="674"/>
      <c r="BU21" s="674"/>
      <c r="BV21" s="674"/>
      <c r="BW21" s="674"/>
      <c r="BX21" s="674"/>
      <c r="BY21" s="674"/>
      <c r="BZ21" s="674"/>
      <c r="CA21" s="674"/>
      <c r="CB21" s="674"/>
      <c r="CC21" s="674"/>
      <c r="CD21" s="674"/>
      <c r="CE21" s="674"/>
      <c r="CF21" s="674"/>
      <c r="CG21" s="675"/>
      <c r="CH21" s="685"/>
      <c r="CI21" s="680"/>
      <c r="CJ21" s="680"/>
      <c r="CK21" s="680"/>
      <c r="CL21" s="686"/>
      <c r="CM21" s="685"/>
      <c r="CN21" s="680"/>
      <c r="CO21" s="680"/>
      <c r="CP21" s="680"/>
      <c r="CQ21" s="686"/>
      <c r="CR21" s="685"/>
      <c r="CS21" s="680"/>
      <c r="CT21" s="680"/>
      <c r="CU21" s="680"/>
      <c r="CV21" s="686"/>
      <c r="CW21" s="685"/>
      <c r="CX21" s="680"/>
      <c r="CY21" s="680"/>
      <c r="CZ21" s="680"/>
      <c r="DA21" s="686"/>
      <c r="DB21" s="685"/>
      <c r="DC21" s="680"/>
      <c r="DD21" s="680"/>
      <c r="DE21" s="680"/>
      <c r="DF21" s="686"/>
      <c r="DG21" s="685"/>
      <c r="DH21" s="680"/>
      <c r="DI21" s="680"/>
      <c r="DJ21" s="680"/>
      <c r="DK21" s="686"/>
      <c r="DL21" s="685"/>
      <c r="DM21" s="680"/>
      <c r="DN21" s="680"/>
      <c r="DO21" s="680"/>
      <c r="DP21" s="686"/>
      <c r="DQ21" s="685"/>
      <c r="DR21" s="680"/>
      <c r="DS21" s="680"/>
      <c r="DT21" s="680"/>
      <c r="DU21" s="686"/>
      <c r="DV21" s="673"/>
      <c r="DW21" s="674"/>
      <c r="DX21" s="674"/>
      <c r="DY21" s="674"/>
      <c r="DZ21" s="687"/>
      <c r="EA21" s="67"/>
    </row>
    <row r="22" spans="1:131" s="47" customFormat="1" ht="26.25" customHeight="1" x14ac:dyDescent="0.15">
      <c r="A22" s="52">
        <v>16</v>
      </c>
      <c r="B22" s="673"/>
      <c r="C22" s="674"/>
      <c r="D22" s="674"/>
      <c r="E22" s="674"/>
      <c r="F22" s="674"/>
      <c r="G22" s="674"/>
      <c r="H22" s="674"/>
      <c r="I22" s="674"/>
      <c r="J22" s="674"/>
      <c r="K22" s="674"/>
      <c r="L22" s="674"/>
      <c r="M22" s="674"/>
      <c r="N22" s="674"/>
      <c r="O22" s="674"/>
      <c r="P22" s="675"/>
      <c r="Q22" s="688"/>
      <c r="R22" s="689"/>
      <c r="S22" s="689"/>
      <c r="T22" s="689"/>
      <c r="U22" s="689"/>
      <c r="V22" s="689"/>
      <c r="W22" s="689"/>
      <c r="X22" s="689"/>
      <c r="Y22" s="689"/>
      <c r="Z22" s="689"/>
      <c r="AA22" s="689"/>
      <c r="AB22" s="689"/>
      <c r="AC22" s="689"/>
      <c r="AD22" s="689"/>
      <c r="AE22" s="690"/>
      <c r="AF22" s="679"/>
      <c r="AG22" s="680"/>
      <c r="AH22" s="680"/>
      <c r="AI22" s="680"/>
      <c r="AJ22" s="681"/>
      <c r="AK22" s="691"/>
      <c r="AL22" s="689"/>
      <c r="AM22" s="689"/>
      <c r="AN22" s="689"/>
      <c r="AO22" s="689"/>
      <c r="AP22" s="689"/>
      <c r="AQ22" s="689"/>
      <c r="AR22" s="689"/>
      <c r="AS22" s="689"/>
      <c r="AT22" s="689"/>
      <c r="AU22" s="692"/>
      <c r="AV22" s="692"/>
      <c r="AW22" s="692"/>
      <c r="AX22" s="692"/>
      <c r="AY22" s="693"/>
      <c r="AZ22" s="694" t="s">
        <v>447</v>
      </c>
      <c r="BA22" s="694"/>
      <c r="BB22" s="694"/>
      <c r="BC22" s="694"/>
      <c r="BD22" s="695"/>
      <c r="BE22" s="67"/>
      <c r="BF22" s="67"/>
      <c r="BG22" s="67"/>
      <c r="BH22" s="67"/>
      <c r="BI22" s="67"/>
      <c r="BJ22" s="67"/>
      <c r="BK22" s="67"/>
      <c r="BL22" s="67"/>
      <c r="BM22" s="67"/>
      <c r="BN22" s="67"/>
      <c r="BO22" s="67"/>
      <c r="BP22" s="67"/>
      <c r="BQ22" s="52">
        <v>16</v>
      </c>
      <c r="BR22" s="72"/>
      <c r="BS22" s="673"/>
      <c r="BT22" s="674"/>
      <c r="BU22" s="674"/>
      <c r="BV22" s="674"/>
      <c r="BW22" s="674"/>
      <c r="BX22" s="674"/>
      <c r="BY22" s="674"/>
      <c r="BZ22" s="674"/>
      <c r="CA22" s="674"/>
      <c r="CB22" s="674"/>
      <c r="CC22" s="674"/>
      <c r="CD22" s="674"/>
      <c r="CE22" s="674"/>
      <c r="CF22" s="674"/>
      <c r="CG22" s="675"/>
      <c r="CH22" s="685"/>
      <c r="CI22" s="680"/>
      <c r="CJ22" s="680"/>
      <c r="CK22" s="680"/>
      <c r="CL22" s="686"/>
      <c r="CM22" s="685"/>
      <c r="CN22" s="680"/>
      <c r="CO22" s="680"/>
      <c r="CP22" s="680"/>
      <c r="CQ22" s="686"/>
      <c r="CR22" s="685"/>
      <c r="CS22" s="680"/>
      <c r="CT22" s="680"/>
      <c r="CU22" s="680"/>
      <c r="CV22" s="686"/>
      <c r="CW22" s="685"/>
      <c r="CX22" s="680"/>
      <c r="CY22" s="680"/>
      <c r="CZ22" s="680"/>
      <c r="DA22" s="686"/>
      <c r="DB22" s="685"/>
      <c r="DC22" s="680"/>
      <c r="DD22" s="680"/>
      <c r="DE22" s="680"/>
      <c r="DF22" s="686"/>
      <c r="DG22" s="685"/>
      <c r="DH22" s="680"/>
      <c r="DI22" s="680"/>
      <c r="DJ22" s="680"/>
      <c r="DK22" s="686"/>
      <c r="DL22" s="685"/>
      <c r="DM22" s="680"/>
      <c r="DN22" s="680"/>
      <c r="DO22" s="680"/>
      <c r="DP22" s="686"/>
      <c r="DQ22" s="685"/>
      <c r="DR22" s="680"/>
      <c r="DS22" s="680"/>
      <c r="DT22" s="680"/>
      <c r="DU22" s="686"/>
      <c r="DV22" s="673"/>
      <c r="DW22" s="674"/>
      <c r="DX22" s="674"/>
      <c r="DY22" s="674"/>
      <c r="DZ22" s="687"/>
      <c r="EA22" s="67"/>
    </row>
    <row r="23" spans="1:131" s="47" customFormat="1" ht="26.25" customHeight="1" x14ac:dyDescent="0.15">
      <c r="A23" s="53" t="s">
        <v>251</v>
      </c>
      <c r="B23" s="696" t="s">
        <v>306</v>
      </c>
      <c r="C23" s="697"/>
      <c r="D23" s="697"/>
      <c r="E23" s="697"/>
      <c r="F23" s="697"/>
      <c r="G23" s="697"/>
      <c r="H23" s="697"/>
      <c r="I23" s="697"/>
      <c r="J23" s="697"/>
      <c r="K23" s="697"/>
      <c r="L23" s="697"/>
      <c r="M23" s="697"/>
      <c r="N23" s="697"/>
      <c r="O23" s="697"/>
      <c r="P23" s="698"/>
      <c r="Q23" s="699">
        <v>7833</v>
      </c>
      <c r="R23" s="700"/>
      <c r="S23" s="700"/>
      <c r="T23" s="700"/>
      <c r="U23" s="700"/>
      <c r="V23" s="700">
        <v>7320</v>
      </c>
      <c r="W23" s="700"/>
      <c r="X23" s="700"/>
      <c r="Y23" s="700"/>
      <c r="Z23" s="700"/>
      <c r="AA23" s="700">
        <v>513</v>
      </c>
      <c r="AB23" s="700"/>
      <c r="AC23" s="700"/>
      <c r="AD23" s="700"/>
      <c r="AE23" s="701"/>
      <c r="AF23" s="702">
        <v>472</v>
      </c>
      <c r="AG23" s="700"/>
      <c r="AH23" s="700"/>
      <c r="AI23" s="700"/>
      <c r="AJ23" s="703"/>
      <c r="AK23" s="704"/>
      <c r="AL23" s="705"/>
      <c r="AM23" s="705"/>
      <c r="AN23" s="705"/>
      <c r="AO23" s="705"/>
      <c r="AP23" s="700">
        <v>7889</v>
      </c>
      <c r="AQ23" s="700"/>
      <c r="AR23" s="700"/>
      <c r="AS23" s="700"/>
      <c r="AT23" s="700"/>
      <c r="AU23" s="706"/>
      <c r="AV23" s="706"/>
      <c r="AW23" s="706"/>
      <c r="AX23" s="706"/>
      <c r="AY23" s="707"/>
      <c r="AZ23" s="708" t="s">
        <v>197</v>
      </c>
      <c r="BA23" s="709"/>
      <c r="BB23" s="709"/>
      <c r="BC23" s="709"/>
      <c r="BD23" s="710"/>
      <c r="BE23" s="67"/>
      <c r="BF23" s="67"/>
      <c r="BG23" s="67"/>
      <c r="BH23" s="67"/>
      <c r="BI23" s="67"/>
      <c r="BJ23" s="67"/>
      <c r="BK23" s="67"/>
      <c r="BL23" s="67"/>
      <c r="BM23" s="67"/>
      <c r="BN23" s="67"/>
      <c r="BO23" s="67"/>
      <c r="BP23" s="67"/>
      <c r="BQ23" s="52">
        <v>17</v>
      </c>
      <c r="BR23" s="72"/>
      <c r="BS23" s="673"/>
      <c r="BT23" s="674"/>
      <c r="BU23" s="674"/>
      <c r="BV23" s="674"/>
      <c r="BW23" s="674"/>
      <c r="BX23" s="674"/>
      <c r="BY23" s="674"/>
      <c r="BZ23" s="674"/>
      <c r="CA23" s="674"/>
      <c r="CB23" s="674"/>
      <c r="CC23" s="674"/>
      <c r="CD23" s="674"/>
      <c r="CE23" s="674"/>
      <c r="CF23" s="674"/>
      <c r="CG23" s="675"/>
      <c r="CH23" s="685"/>
      <c r="CI23" s="680"/>
      <c r="CJ23" s="680"/>
      <c r="CK23" s="680"/>
      <c r="CL23" s="686"/>
      <c r="CM23" s="685"/>
      <c r="CN23" s="680"/>
      <c r="CO23" s="680"/>
      <c r="CP23" s="680"/>
      <c r="CQ23" s="686"/>
      <c r="CR23" s="685"/>
      <c r="CS23" s="680"/>
      <c r="CT23" s="680"/>
      <c r="CU23" s="680"/>
      <c r="CV23" s="686"/>
      <c r="CW23" s="685"/>
      <c r="CX23" s="680"/>
      <c r="CY23" s="680"/>
      <c r="CZ23" s="680"/>
      <c r="DA23" s="686"/>
      <c r="DB23" s="685"/>
      <c r="DC23" s="680"/>
      <c r="DD23" s="680"/>
      <c r="DE23" s="680"/>
      <c r="DF23" s="686"/>
      <c r="DG23" s="685"/>
      <c r="DH23" s="680"/>
      <c r="DI23" s="680"/>
      <c r="DJ23" s="680"/>
      <c r="DK23" s="686"/>
      <c r="DL23" s="685"/>
      <c r="DM23" s="680"/>
      <c r="DN23" s="680"/>
      <c r="DO23" s="680"/>
      <c r="DP23" s="686"/>
      <c r="DQ23" s="685"/>
      <c r="DR23" s="680"/>
      <c r="DS23" s="680"/>
      <c r="DT23" s="680"/>
      <c r="DU23" s="686"/>
      <c r="DV23" s="673"/>
      <c r="DW23" s="674"/>
      <c r="DX23" s="674"/>
      <c r="DY23" s="674"/>
      <c r="DZ23" s="687"/>
      <c r="EA23" s="67"/>
    </row>
    <row r="24" spans="1:131" s="47" customFormat="1" ht="26.25" customHeight="1" x14ac:dyDescent="0.15">
      <c r="A24" s="711" t="s">
        <v>385</v>
      </c>
      <c r="B24" s="711"/>
      <c r="C24" s="711"/>
      <c r="D24" s="711"/>
      <c r="E24" s="711"/>
      <c r="F24" s="711"/>
      <c r="G24" s="711"/>
      <c r="H24" s="711"/>
      <c r="I24" s="711"/>
      <c r="J24" s="711"/>
      <c r="K24" s="711"/>
      <c r="L24" s="711"/>
      <c r="M24" s="711"/>
      <c r="N24" s="711"/>
      <c r="O24" s="711"/>
      <c r="P24" s="711"/>
      <c r="Q24" s="711"/>
      <c r="R24" s="711"/>
      <c r="S24" s="711"/>
      <c r="T24" s="711"/>
      <c r="U24" s="711"/>
      <c r="V24" s="711"/>
      <c r="W24" s="711"/>
      <c r="X24" s="711"/>
      <c r="Y24" s="711"/>
      <c r="Z24" s="711"/>
      <c r="AA24" s="711"/>
      <c r="AB24" s="711"/>
      <c r="AC24" s="711"/>
      <c r="AD24" s="711"/>
      <c r="AE24" s="711"/>
      <c r="AF24" s="711"/>
      <c r="AG24" s="711"/>
      <c r="AH24" s="711"/>
      <c r="AI24" s="711"/>
      <c r="AJ24" s="711"/>
      <c r="AK24" s="711"/>
      <c r="AL24" s="711"/>
      <c r="AM24" s="711"/>
      <c r="AN24" s="711"/>
      <c r="AO24" s="711"/>
      <c r="AP24" s="711"/>
      <c r="AQ24" s="711"/>
      <c r="AR24" s="711"/>
      <c r="AS24" s="711"/>
      <c r="AT24" s="711"/>
      <c r="AU24" s="711"/>
      <c r="AV24" s="711"/>
      <c r="AW24" s="711"/>
      <c r="AX24" s="711"/>
      <c r="AY24" s="711"/>
      <c r="AZ24" s="56"/>
      <c r="BA24" s="56"/>
      <c r="BB24" s="56"/>
      <c r="BC24" s="56"/>
      <c r="BD24" s="56"/>
      <c r="BE24" s="67"/>
      <c r="BF24" s="67"/>
      <c r="BG24" s="67"/>
      <c r="BH24" s="67"/>
      <c r="BI24" s="67"/>
      <c r="BJ24" s="67"/>
      <c r="BK24" s="67"/>
      <c r="BL24" s="67"/>
      <c r="BM24" s="67"/>
      <c r="BN24" s="67"/>
      <c r="BO24" s="67"/>
      <c r="BP24" s="67"/>
      <c r="BQ24" s="52">
        <v>18</v>
      </c>
      <c r="BR24" s="72"/>
      <c r="BS24" s="673"/>
      <c r="BT24" s="674"/>
      <c r="BU24" s="674"/>
      <c r="BV24" s="674"/>
      <c r="BW24" s="674"/>
      <c r="BX24" s="674"/>
      <c r="BY24" s="674"/>
      <c r="BZ24" s="674"/>
      <c r="CA24" s="674"/>
      <c r="CB24" s="674"/>
      <c r="CC24" s="674"/>
      <c r="CD24" s="674"/>
      <c r="CE24" s="674"/>
      <c r="CF24" s="674"/>
      <c r="CG24" s="675"/>
      <c r="CH24" s="685"/>
      <c r="CI24" s="680"/>
      <c r="CJ24" s="680"/>
      <c r="CK24" s="680"/>
      <c r="CL24" s="686"/>
      <c r="CM24" s="685"/>
      <c r="CN24" s="680"/>
      <c r="CO24" s="680"/>
      <c r="CP24" s="680"/>
      <c r="CQ24" s="686"/>
      <c r="CR24" s="685"/>
      <c r="CS24" s="680"/>
      <c r="CT24" s="680"/>
      <c r="CU24" s="680"/>
      <c r="CV24" s="686"/>
      <c r="CW24" s="685"/>
      <c r="CX24" s="680"/>
      <c r="CY24" s="680"/>
      <c r="CZ24" s="680"/>
      <c r="DA24" s="686"/>
      <c r="DB24" s="685"/>
      <c r="DC24" s="680"/>
      <c r="DD24" s="680"/>
      <c r="DE24" s="680"/>
      <c r="DF24" s="686"/>
      <c r="DG24" s="685"/>
      <c r="DH24" s="680"/>
      <c r="DI24" s="680"/>
      <c r="DJ24" s="680"/>
      <c r="DK24" s="686"/>
      <c r="DL24" s="685"/>
      <c r="DM24" s="680"/>
      <c r="DN24" s="680"/>
      <c r="DO24" s="680"/>
      <c r="DP24" s="686"/>
      <c r="DQ24" s="685"/>
      <c r="DR24" s="680"/>
      <c r="DS24" s="680"/>
      <c r="DT24" s="680"/>
      <c r="DU24" s="686"/>
      <c r="DV24" s="673"/>
      <c r="DW24" s="674"/>
      <c r="DX24" s="674"/>
      <c r="DY24" s="674"/>
      <c r="DZ24" s="687"/>
      <c r="EA24" s="67"/>
    </row>
    <row r="25" spans="1:131" ht="26.25" customHeight="1" x14ac:dyDescent="0.15">
      <c r="A25" s="655" t="s">
        <v>417</v>
      </c>
      <c r="B25" s="655"/>
      <c r="C25" s="655"/>
      <c r="D25" s="655"/>
      <c r="E25" s="655"/>
      <c r="F25" s="655"/>
      <c r="G25" s="655"/>
      <c r="H25" s="655"/>
      <c r="I25" s="655"/>
      <c r="J25" s="655"/>
      <c r="K25" s="655"/>
      <c r="L25" s="655"/>
      <c r="M25" s="655"/>
      <c r="N25" s="655"/>
      <c r="O25" s="655"/>
      <c r="P25" s="655"/>
      <c r="Q25" s="655"/>
      <c r="R25" s="655"/>
      <c r="S25" s="655"/>
      <c r="T25" s="655"/>
      <c r="U25" s="655"/>
      <c r="V25" s="655"/>
      <c r="W25" s="655"/>
      <c r="X25" s="655"/>
      <c r="Y25" s="655"/>
      <c r="Z25" s="655"/>
      <c r="AA25" s="655"/>
      <c r="AB25" s="655"/>
      <c r="AC25" s="655"/>
      <c r="AD25" s="655"/>
      <c r="AE25" s="655"/>
      <c r="AF25" s="655"/>
      <c r="AG25" s="655"/>
      <c r="AH25" s="655"/>
      <c r="AI25" s="655"/>
      <c r="AJ25" s="655"/>
      <c r="AK25" s="655"/>
      <c r="AL25" s="655"/>
      <c r="AM25" s="655"/>
      <c r="AN25" s="655"/>
      <c r="AO25" s="655"/>
      <c r="AP25" s="655"/>
      <c r="AQ25" s="655"/>
      <c r="AR25" s="655"/>
      <c r="AS25" s="655"/>
      <c r="AT25" s="655"/>
      <c r="AU25" s="655"/>
      <c r="AV25" s="655"/>
      <c r="AW25" s="655"/>
      <c r="AX25" s="655"/>
      <c r="AY25" s="655"/>
      <c r="AZ25" s="655"/>
      <c r="BA25" s="655"/>
      <c r="BB25" s="655"/>
      <c r="BC25" s="655"/>
      <c r="BD25" s="655"/>
      <c r="BE25" s="655"/>
      <c r="BF25" s="655"/>
      <c r="BG25" s="655"/>
      <c r="BH25" s="655"/>
      <c r="BI25" s="655"/>
      <c r="BJ25" s="56"/>
      <c r="BK25" s="56"/>
      <c r="BL25" s="56"/>
      <c r="BM25" s="56"/>
      <c r="BN25" s="56"/>
      <c r="BO25" s="55"/>
      <c r="BP25" s="55"/>
      <c r="BQ25" s="52">
        <v>19</v>
      </c>
      <c r="BR25" s="72"/>
      <c r="BS25" s="673"/>
      <c r="BT25" s="674"/>
      <c r="BU25" s="674"/>
      <c r="BV25" s="674"/>
      <c r="BW25" s="674"/>
      <c r="BX25" s="674"/>
      <c r="BY25" s="674"/>
      <c r="BZ25" s="674"/>
      <c r="CA25" s="674"/>
      <c r="CB25" s="674"/>
      <c r="CC25" s="674"/>
      <c r="CD25" s="674"/>
      <c r="CE25" s="674"/>
      <c r="CF25" s="674"/>
      <c r="CG25" s="675"/>
      <c r="CH25" s="685"/>
      <c r="CI25" s="680"/>
      <c r="CJ25" s="680"/>
      <c r="CK25" s="680"/>
      <c r="CL25" s="686"/>
      <c r="CM25" s="685"/>
      <c r="CN25" s="680"/>
      <c r="CO25" s="680"/>
      <c r="CP25" s="680"/>
      <c r="CQ25" s="686"/>
      <c r="CR25" s="685"/>
      <c r="CS25" s="680"/>
      <c r="CT25" s="680"/>
      <c r="CU25" s="680"/>
      <c r="CV25" s="686"/>
      <c r="CW25" s="685"/>
      <c r="CX25" s="680"/>
      <c r="CY25" s="680"/>
      <c r="CZ25" s="680"/>
      <c r="DA25" s="686"/>
      <c r="DB25" s="685"/>
      <c r="DC25" s="680"/>
      <c r="DD25" s="680"/>
      <c r="DE25" s="680"/>
      <c r="DF25" s="686"/>
      <c r="DG25" s="685"/>
      <c r="DH25" s="680"/>
      <c r="DI25" s="680"/>
      <c r="DJ25" s="680"/>
      <c r="DK25" s="686"/>
      <c r="DL25" s="685"/>
      <c r="DM25" s="680"/>
      <c r="DN25" s="680"/>
      <c r="DO25" s="680"/>
      <c r="DP25" s="686"/>
      <c r="DQ25" s="685"/>
      <c r="DR25" s="680"/>
      <c r="DS25" s="680"/>
      <c r="DT25" s="680"/>
      <c r="DU25" s="686"/>
      <c r="DV25" s="673"/>
      <c r="DW25" s="674"/>
      <c r="DX25" s="674"/>
      <c r="DY25" s="674"/>
      <c r="DZ25" s="687"/>
      <c r="EA25" s="48"/>
    </row>
    <row r="26" spans="1:131" ht="26.25" customHeight="1" x14ac:dyDescent="0.15">
      <c r="A26" s="910" t="s">
        <v>436</v>
      </c>
      <c r="B26" s="911"/>
      <c r="C26" s="911"/>
      <c r="D26" s="911"/>
      <c r="E26" s="911"/>
      <c r="F26" s="911"/>
      <c r="G26" s="911"/>
      <c r="H26" s="911"/>
      <c r="I26" s="911"/>
      <c r="J26" s="911"/>
      <c r="K26" s="911"/>
      <c r="L26" s="911"/>
      <c r="M26" s="911"/>
      <c r="N26" s="911"/>
      <c r="O26" s="911"/>
      <c r="P26" s="912"/>
      <c r="Q26" s="916" t="s">
        <v>449</v>
      </c>
      <c r="R26" s="917"/>
      <c r="S26" s="917"/>
      <c r="T26" s="917"/>
      <c r="U26" s="918"/>
      <c r="V26" s="916" t="s">
        <v>450</v>
      </c>
      <c r="W26" s="917"/>
      <c r="X26" s="917"/>
      <c r="Y26" s="917"/>
      <c r="Z26" s="918"/>
      <c r="AA26" s="916" t="s">
        <v>451</v>
      </c>
      <c r="AB26" s="917"/>
      <c r="AC26" s="917"/>
      <c r="AD26" s="917"/>
      <c r="AE26" s="917"/>
      <c r="AF26" s="932" t="s">
        <v>246</v>
      </c>
      <c r="AG26" s="933"/>
      <c r="AH26" s="933"/>
      <c r="AI26" s="933"/>
      <c r="AJ26" s="934"/>
      <c r="AK26" s="917" t="s">
        <v>389</v>
      </c>
      <c r="AL26" s="917"/>
      <c r="AM26" s="917"/>
      <c r="AN26" s="917"/>
      <c r="AO26" s="918"/>
      <c r="AP26" s="916" t="s">
        <v>361</v>
      </c>
      <c r="AQ26" s="917"/>
      <c r="AR26" s="917"/>
      <c r="AS26" s="917"/>
      <c r="AT26" s="918"/>
      <c r="AU26" s="916" t="s">
        <v>452</v>
      </c>
      <c r="AV26" s="917"/>
      <c r="AW26" s="917"/>
      <c r="AX26" s="917"/>
      <c r="AY26" s="918"/>
      <c r="AZ26" s="916" t="s">
        <v>453</v>
      </c>
      <c r="BA26" s="917"/>
      <c r="BB26" s="917"/>
      <c r="BC26" s="917"/>
      <c r="BD26" s="918"/>
      <c r="BE26" s="916" t="s">
        <v>442</v>
      </c>
      <c r="BF26" s="917"/>
      <c r="BG26" s="917"/>
      <c r="BH26" s="917"/>
      <c r="BI26" s="923"/>
      <c r="BJ26" s="56"/>
      <c r="BK26" s="56"/>
      <c r="BL26" s="56"/>
      <c r="BM26" s="56"/>
      <c r="BN26" s="56"/>
      <c r="BO26" s="55"/>
      <c r="BP26" s="55"/>
      <c r="BQ26" s="52">
        <v>20</v>
      </c>
      <c r="BR26" s="72"/>
      <c r="BS26" s="673"/>
      <c r="BT26" s="674"/>
      <c r="BU26" s="674"/>
      <c r="BV26" s="674"/>
      <c r="BW26" s="674"/>
      <c r="BX26" s="674"/>
      <c r="BY26" s="674"/>
      <c r="BZ26" s="674"/>
      <c r="CA26" s="674"/>
      <c r="CB26" s="674"/>
      <c r="CC26" s="674"/>
      <c r="CD26" s="674"/>
      <c r="CE26" s="674"/>
      <c r="CF26" s="674"/>
      <c r="CG26" s="675"/>
      <c r="CH26" s="685"/>
      <c r="CI26" s="680"/>
      <c r="CJ26" s="680"/>
      <c r="CK26" s="680"/>
      <c r="CL26" s="686"/>
      <c r="CM26" s="685"/>
      <c r="CN26" s="680"/>
      <c r="CO26" s="680"/>
      <c r="CP26" s="680"/>
      <c r="CQ26" s="686"/>
      <c r="CR26" s="685"/>
      <c r="CS26" s="680"/>
      <c r="CT26" s="680"/>
      <c r="CU26" s="680"/>
      <c r="CV26" s="686"/>
      <c r="CW26" s="685"/>
      <c r="CX26" s="680"/>
      <c r="CY26" s="680"/>
      <c r="CZ26" s="680"/>
      <c r="DA26" s="686"/>
      <c r="DB26" s="685"/>
      <c r="DC26" s="680"/>
      <c r="DD26" s="680"/>
      <c r="DE26" s="680"/>
      <c r="DF26" s="686"/>
      <c r="DG26" s="685"/>
      <c r="DH26" s="680"/>
      <c r="DI26" s="680"/>
      <c r="DJ26" s="680"/>
      <c r="DK26" s="686"/>
      <c r="DL26" s="685"/>
      <c r="DM26" s="680"/>
      <c r="DN26" s="680"/>
      <c r="DO26" s="680"/>
      <c r="DP26" s="686"/>
      <c r="DQ26" s="685"/>
      <c r="DR26" s="680"/>
      <c r="DS26" s="680"/>
      <c r="DT26" s="680"/>
      <c r="DU26" s="686"/>
      <c r="DV26" s="673"/>
      <c r="DW26" s="674"/>
      <c r="DX26" s="674"/>
      <c r="DY26" s="674"/>
      <c r="DZ26" s="687"/>
      <c r="EA26" s="48"/>
    </row>
    <row r="27" spans="1:131" ht="26.25" customHeight="1" x14ac:dyDescent="0.15">
      <c r="A27" s="913"/>
      <c r="B27" s="914"/>
      <c r="C27" s="914"/>
      <c r="D27" s="914"/>
      <c r="E27" s="914"/>
      <c r="F27" s="914"/>
      <c r="G27" s="914"/>
      <c r="H27" s="914"/>
      <c r="I27" s="914"/>
      <c r="J27" s="914"/>
      <c r="K27" s="914"/>
      <c r="L27" s="914"/>
      <c r="M27" s="914"/>
      <c r="N27" s="914"/>
      <c r="O27" s="914"/>
      <c r="P27" s="915"/>
      <c r="Q27" s="919"/>
      <c r="R27" s="920"/>
      <c r="S27" s="920"/>
      <c r="T27" s="920"/>
      <c r="U27" s="921"/>
      <c r="V27" s="919"/>
      <c r="W27" s="920"/>
      <c r="X27" s="920"/>
      <c r="Y27" s="920"/>
      <c r="Z27" s="921"/>
      <c r="AA27" s="919"/>
      <c r="AB27" s="920"/>
      <c r="AC27" s="920"/>
      <c r="AD27" s="920"/>
      <c r="AE27" s="920"/>
      <c r="AF27" s="935"/>
      <c r="AG27" s="936"/>
      <c r="AH27" s="936"/>
      <c r="AI27" s="936"/>
      <c r="AJ27" s="937"/>
      <c r="AK27" s="920"/>
      <c r="AL27" s="920"/>
      <c r="AM27" s="920"/>
      <c r="AN27" s="920"/>
      <c r="AO27" s="921"/>
      <c r="AP27" s="919"/>
      <c r="AQ27" s="920"/>
      <c r="AR27" s="920"/>
      <c r="AS27" s="920"/>
      <c r="AT27" s="921"/>
      <c r="AU27" s="919"/>
      <c r="AV27" s="920"/>
      <c r="AW27" s="920"/>
      <c r="AX27" s="920"/>
      <c r="AY27" s="921"/>
      <c r="AZ27" s="919"/>
      <c r="BA27" s="920"/>
      <c r="BB27" s="920"/>
      <c r="BC27" s="920"/>
      <c r="BD27" s="921"/>
      <c r="BE27" s="919"/>
      <c r="BF27" s="920"/>
      <c r="BG27" s="920"/>
      <c r="BH27" s="920"/>
      <c r="BI27" s="925"/>
      <c r="BJ27" s="56"/>
      <c r="BK27" s="56"/>
      <c r="BL27" s="56"/>
      <c r="BM27" s="56"/>
      <c r="BN27" s="56"/>
      <c r="BO27" s="55"/>
      <c r="BP27" s="55"/>
      <c r="BQ27" s="52">
        <v>21</v>
      </c>
      <c r="BR27" s="72"/>
      <c r="BS27" s="673"/>
      <c r="BT27" s="674"/>
      <c r="BU27" s="674"/>
      <c r="BV27" s="674"/>
      <c r="BW27" s="674"/>
      <c r="BX27" s="674"/>
      <c r="BY27" s="674"/>
      <c r="BZ27" s="674"/>
      <c r="CA27" s="674"/>
      <c r="CB27" s="674"/>
      <c r="CC27" s="674"/>
      <c r="CD27" s="674"/>
      <c r="CE27" s="674"/>
      <c r="CF27" s="674"/>
      <c r="CG27" s="675"/>
      <c r="CH27" s="685"/>
      <c r="CI27" s="680"/>
      <c r="CJ27" s="680"/>
      <c r="CK27" s="680"/>
      <c r="CL27" s="686"/>
      <c r="CM27" s="685"/>
      <c r="CN27" s="680"/>
      <c r="CO27" s="680"/>
      <c r="CP27" s="680"/>
      <c r="CQ27" s="686"/>
      <c r="CR27" s="685"/>
      <c r="CS27" s="680"/>
      <c r="CT27" s="680"/>
      <c r="CU27" s="680"/>
      <c r="CV27" s="686"/>
      <c r="CW27" s="685"/>
      <c r="CX27" s="680"/>
      <c r="CY27" s="680"/>
      <c r="CZ27" s="680"/>
      <c r="DA27" s="686"/>
      <c r="DB27" s="685"/>
      <c r="DC27" s="680"/>
      <c r="DD27" s="680"/>
      <c r="DE27" s="680"/>
      <c r="DF27" s="686"/>
      <c r="DG27" s="685"/>
      <c r="DH27" s="680"/>
      <c r="DI27" s="680"/>
      <c r="DJ27" s="680"/>
      <c r="DK27" s="686"/>
      <c r="DL27" s="685"/>
      <c r="DM27" s="680"/>
      <c r="DN27" s="680"/>
      <c r="DO27" s="680"/>
      <c r="DP27" s="686"/>
      <c r="DQ27" s="685"/>
      <c r="DR27" s="680"/>
      <c r="DS27" s="680"/>
      <c r="DT27" s="680"/>
      <c r="DU27" s="686"/>
      <c r="DV27" s="673"/>
      <c r="DW27" s="674"/>
      <c r="DX27" s="674"/>
      <c r="DY27" s="674"/>
      <c r="DZ27" s="687"/>
      <c r="EA27" s="48"/>
    </row>
    <row r="28" spans="1:131" ht="26.25" customHeight="1" x14ac:dyDescent="0.15">
      <c r="A28" s="54">
        <v>1</v>
      </c>
      <c r="B28" s="657" t="s">
        <v>454</v>
      </c>
      <c r="C28" s="658"/>
      <c r="D28" s="658"/>
      <c r="E28" s="658"/>
      <c r="F28" s="658"/>
      <c r="G28" s="658"/>
      <c r="H28" s="658"/>
      <c r="I28" s="658"/>
      <c r="J28" s="658"/>
      <c r="K28" s="658"/>
      <c r="L28" s="658"/>
      <c r="M28" s="658"/>
      <c r="N28" s="658"/>
      <c r="O28" s="658"/>
      <c r="P28" s="659"/>
      <c r="Q28" s="712">
        <v>1651</v>
      </c>
      <c r="R28" s="713"/>
      <c r="S28" s="713"/>
      <c r="T28" s="713"/>
      <c r="U28" s="713"/>
      <c r="V28" s="713">
        <v>1630</v>
      </c>
      <c r="W28" s="713"/>
      <c r="X28" s="713"/>
      <c r="Y28" s="713"/>
      <c r="Z28" s="713"/>
      <c r="AA28" s="713">
        <v>21</v>
      </c>
      <c r="AB28" s="713"/>
      <c r="AC28" s="713"/>
      <c r="AD28" s="713"/>
      <c r="AE28" s="714"/>
      <c r="AF28" s="715">
        <v>18</v>
      </c>
      <c r="AG28" s="713"/>
      <c r="AH28" s="713"/>
      <c r="AI28" s="713"/>
      <c r="AJ28" s="716"/>
      <c r="AK28" s="717">
        <v>117</v>
      </c>
      <c r="AL28" s="713"/>
      <c r="AM28" s="713"/>
      <c r="AN28" s="713"/>
      <c r="AO28" s="713"/>
      <c r="AP28" s="713" t="s">
        <v>197</v>
      </c>
      <c r="AQ28" s="713"/>
      <c r="AR28" s="713"/>
      <c r="AS28" s="713"/>
      <c r="AT28" s="713"/>
      <c r="AU28" s="713" t="s">
        <v>197</v>
      </c>
      <c r="AV28" s="713"/>
      <c r="AW28" s="713"/>
      <c r="AX28" s="713"/>
      <c r="AY28" s="713"/>
      <c r="AZ28" s="718" t="s">
        <v>197</v>
      </c>
      <c r="BA28" s="718"/>
      <c r="BB28" s="718"/>
      <c r="BC28" s="718"/>
      <c r="BD28" s="718"/>
      <c r="BE28" s="719"/>
      <c r="BF28" s="719"/>
      <c r="BG28" s="719"/>
      <c r="BH28" s="719"/>
      <c r="BI28" s="720"/>
      <c r="BJ28" s="56"/>
      <c r="BK28" s="56"/>
      <c r="BL28" s="56"/>
      <c r="BM28" s="56"/>
      <c r="BN28" s="56"/>
      <c r="BO28" s="55"/>
      <c r="BP28" s="55"/>
      <c r="BQ28" s="52">
        <v>22</v>
      </c>
      <c r="BR28" s="72"/>
      <c r="BS28" s="673"/>
      <c r="BT28" s="674"/>
      <c r="BU28" s="674"/>
      <c r="BV28" s="674"/>
      <c r="BW28" s="674"/>
      <c r="BX28" s="674"/>
      <c r="BY28" s="674"/>
      <c r="BZ28" s="674"/>
      <c r="CA28" s="674"/>
      <c r="CB28" s="674"/>
      <c r="CC28" s="674"/>
      <c r="CD28" s="674"/>
      <c r="CE28" s="674"/>
      <c r="CF28" s="674"/>
      <c r="CG28" s="675"/>
      <c r="CH28" s="685"/>
      <c r="CI28" s="680"/>
      <c r="CJ28" s="680"/>
      <c r="CK28" s="680"/>
      <c r="CL28" s="686"/>
      <c r="CM28" s="685"/>
      <c r="CN28" s="680"/>
      <c r="CO28" s="680"/>
      <c r="CP28" s="680"/>
      <c r="CQ28" s="686"/>
      <c r="CR28" s="685"/>
      <c r="CS28" s="680"/>
      <c r="CT28" s="680"/>
      <c r="CU28" s="680"/>
      <c r="CV28" s="686"/>
      <c r="CW28" s="685"/>
      <c r="CX28" s="680"/>
      <c r="CY28" s="680"/>
      <c r="CZ28" s="680"/>
      <c r="DA28" s="686"/>
      <c r="DB28" s="685"/>
      <c r="DC28" s="680"/>
      <c r="DD28" s="680"/>
      <c r="DE28" s="680"/>
      <c r="DF28" s="686"/>
      <c r="DG28" s="685"/>
      <c r="DH28" s="680"/>
      <c r="DI28" s="680"/>
      <c r="DJ28" s="680"/>
      <c r="DK28" s="686"/>
      <c r="DL28" s="685"/>
      <c r="DM28" s="680"/>
      <c r="DN28" s="680"/>
      <c r="DO28" s="680"/>
      <c r="DP28" s="686"/>
      <c r="DQ28" s="685"/>
      <c r="DR28" s="680"/>
      <c r="DS28" s="680"/>
      <c r="DT28" s="680"/>
      <c r="DU28" s="686"/>
      <c r="DV28" s="673"/>
      <c r="DW28" s="674"/>
      <c r="DX28" s="674"/>
      <c r="DY28" s="674"/>
      <c r="DZ28" s="687"/>
      <c r="EA28" s="48"/>
    </row>
    <row r="29" spans="1:131" ht="26.25" customHeight="1" x14ac:dyDescent="0.15">
      <c r="A29" s="54">
        <v>2</v>
      </c>
      <c r="B29" s="673" t="s">
        <v>455</v>
      </c>
      <c r="C29" s="674"/>
      <c r="D29" s="674"/>
      <c r="E29" s="674"/>
      <c r="F29" s="674"/>
      <c r="G29" s="674"/>
      <c r="H29" s="674"/>
      <c r="I29" s="674"/>
      <c r="J29" s="674"/>
      <c r="K29" s="674"/>
      <c r="L29" s="674"/>
      <c r="M29" s="674"/>
      <c r="N29" s="674"/>
      <c r="O29" s="674"/>
      <c r="P29" s="675"/>
      <c r="Q29" s="676">
        <v>1977</v>
      </c>
      <c r="R29" s="677"/>
      <c r="S29" s="677"/>
      <c r="T29" s="677"/>
      <c r="U29" s="677"/>
      <c r="V29" s="677">
        <v>1927</v>
      </c>
      <c r="W29" s="677"/>
      <c r="X29" s="677"/>
      <c r="Y29" s="677"/>
      <c r="Z29" s="677"/>
      <c r="AA29" s="677">
        <v>50</v>
      </c>
      <c r="AB29" s="677"/>
      <c r="AC29" s="677"/>
      <c r="AD29" s="677"/>
      <c r="AE29" s="678"/>
      <c r="AF29" s="679">
        <v>20</v>
      </c>
      <c r="AG29" s="680"/>
      <c r="AH29" s="680"/>
      <c r="AI29" s="680"/>
      <c r="AJ29" s="681"/>
      <c r="AK29" s="682">
        <v>310</v>
      </c>
      <c r="AL29" s="677"/>
      <c r="AM29" s="677"/>
      <c r="AN29" s="677"/>
      <c r="AO29" s="677"/>
      <c r="AP29" s="677" t="s">
        <v>197</v>
      </c>
      <c r="AQ29" s="677"/>
      <c r="AR29" s="677"/>
      <c r="AS29" s="677"/>
      <c r="AT29" s="677"/>
      <c r="AU29" s="677" t="s">
        <v>197</v>
      </c>
      <c r="AV29" s="677"/>
      <c r="AW29" s="677"/>
      <c r="AX29" s="677"/>
      <c r="AY29" s="677"/>
      <c r="AZ29" s="721" t="s">
        <v>197</v>
      </c>
      <c r="BA29" s="721"/>
      <c r="BB29" s="721"/>
      <c r="BC29" s="721"/>
      <c r="BD29" s="721"/>
      <c r="BE29" s="683"/>
      <c r="BF29" s="683"/>
      <c r="BG29" s="683"/>
      <c r="BH29" s="683"/>
      <c r="BI29" s="684"/>
      <c r="BJ29" s="56"/>
      <c r="BK29" s="56"/>
      <c r="BL29" s="56"/>
      <c r="BM29" s="56"/>
      <c r="BN29" s="56"/>
      <c r="BO29" s="55"/>
      <c r="BP29" s="55"/>
      <c r="BQ29" s="52">
        <v>23</v>
      </c>
      <c r="BR29" s="72"/>
      <c r="BS29" s="673"/>
      <c r="BT29" s="674"/>
      <c r="BU29" s="674"/>
      <c r="BV29" s="674"/>
      <c r="BW29" s="674"/>
      <c r="BX29" s="674"/>
      <c r="BY29" s="674"/>
      <c r="BZ29" s="674"/>
      <c r="CA29" s="674"/>
      <c r="CB29" s="674"/>
      <c r="CC29" s="674"/>
      <c r="CD29" s="674"/>
      <c r="CE29" s="674"/>
      <c r="CF29" s="674"/>
      <c r="CG29" s="675"/>
      <c r="CH29" s="685"/>
      <c r="CI29" s="680"/>
      <c r="CJ29" s="680"/>
      <c r="CK29" s="680"/>
      <c r="CL29" s="686"/>
      <c r="CM29" s="685"/>
      <c r="CN29" s="680"/>
      <c r="CO29" s="680"/>
      <c r="CP29" s="680"/>
      <c r="CQ29" s="686"/>
      <c r="CR29" s="685"/>
      <c r="CS29" s="680"/>
      <c r="CT29" s="680"/>
      <c r="CU29" s="680"/>
      <c r="CV29" s="686"/>
      <c r="CW29" s="685"/>
      <c r="CX29" s="680"/>
      <c r="CY29" s="680"/>
      <c r="CZ29" s="680"/>
      <c r="DA29" s="686"/>
      <c r="DB29" s="685"/>
      <c r="DC29" s="680"/>
      <c r="DD29" s="680"/>
      <c r="DE29" s="680"/>
      <c r="DF29" s="686"/>
      <c r="DG29" s="685"/>
      <c r="DH29" s="680"/>
      <c r="DI29" s="680"/>
      <c r="DJ29" s="680"/>
      <c r="DK29" s="686"/>
      <c r="DL29" s="685"/>
      <c r="DM29" s="680"/>
      <c r="DN29" s="680"/>
      <c r="DO29" s="680"/>
      <c r="DP29" s="686"/>
      <c r="DQ29" s="685"/>
      <c r="DR29" s="680"/>
      <c r="DS29" s="680"/>
      <c r="DT29" s="680"/>
      <c r="DU29" s="686"/>
      <c r="DV29" s="673"/>
      <c r="DW29" s="674"/>
      <c r="DX29" s="674"/>
      <c r="DY29" s="674"/>
      <c r="DZ29" s="687"/>
      <c r="EA29" s="48"/>
    </row>
    <row r="30" spans="1:131" ht="26.25" customHeight="1" x14ac:dyDescent="0.15">
      <c r="A30" s="54">
        <v>3</v>
      </c>
      <c r="B30" s="673" t="s">
        <v>23</v>
      </c>
      <c r="C30" s="674"/>
      <c r="D30" s="674"/>
      <c r="E30" s="674"/>
      <c r="F30" s="674"/>
      <c r="G30" s="674"/>
      <c r="H30" s="674"/>
      <c r="I30" s="674"/>
      <c r="J30" s="674"/>
      <c r="K30" s="674"/>
      <c r="L30" s="674"/>
      <c r="M30" s="674"/>
      <c r="N30" s="674"/>
      <c r="O30" s="674"/>
      <c r="P30" s="675"/>
      <c r="Q30" s="676">
        <v>188</v>
      </c>
      <c r="R30" s="677"/>
      <c r="S30" s="677"/>
      <c r="T30" s="677"/>
      <c r="U30" s="677"/>
      <c r="V30" s="677">
        <v>183</v>
      </c>
      <c r="W30" s="677"/>
      <c r="X30" s="677"/>
      <c r="Y30" s="677"/>
      <c r="Z30" s="677"/>
      <c r="AA30" s="677">
        <v>5</v>
      </c>
      <c r="AB30" s="677"/>
      <c r="AC30" s="677"/>
      <c r="AD30" s="677"/>
      <c r="AE30" s="678"/>
      <c r="AF30" s="679">
        <v>5</v>
      </c>
      <c r="AG30" s="680"/>
      <c r="AH30" s="680"/>
      <c r="AI30" s="680"/>
      <c r="AJ30" s="681"/>
      <c r="AK30" s="682">
        <v>64</v>
      </c>
      <c r="AL30" s="677"/>
      <c r="AM30" s="677"/>
      <c r="AN30" s="677"/>
      <c r="AO30" s="677"/>
      <c r="AP30" s="677" t="s">
        <v>197</v>
      </c>
      <c r="AQ30" s="677"/>
      <c r="AR30" s="677"/>
      <c r="AS30" s="677"/>
      <c r="AT30" s="677"/>
      <c r="AU30" s="677" t="s">
        <v>197</v>
      </c>
      <c r="AV30" s="677"/>
      <c r="AW30" s="677"/>
      <c r="AX30" s="677"/>
      <c r="AY30" s="677"/>
      <c r="AZ30" s="721" t="s">
        <v>197</v>
      </c>
      <c r="BA30" s="721"/>
      <c r="BB30" s="721"/>
      <c r="BC30" s="721"/>
      <c r="BD30" s="721"/>
      <c r="BE30" s="683"/>
      <c r="BF30" s="683"/>
      <c r="BG30" s="683"/>
      <c r="BH30" s="683"/>
      <c r="BI30" s="684"/>
      <c r="BJ30" s="56"/>
      <c r="BK30" s="56"/>
      <c r="BL30" s="56"/>
      <c r="BM30" s="56"/>
      <c r="BN30" s="56"/>
      <c r="BO30" s="55"/>
      <c r="BP30" s="55"/>
      <c r="BQ30" s="52">
        <v>24</v>
      </c>
      <c r="BR30" s="72"/>
      <c r="BS30" s="673"/>
      <c r="BT30" s="674"/>
      <c r="BU30" s="674"/>
      <c r="BV30" s="674"/>
      <c r="BW30" s="674"/>
      <c r="BX30" s="674"/>
      <c r="BY30" s="674"/>
      <c r="BZ30" s="674"/>
      <c r="CA30" s="674"/>
      <c r="CB30" s="674"/>
      <c r="CC30" s="674"/>
      <c r="CD30" s="674"/>
      <c r="CE30" s="674"/>
      <c r="CF30" s="674"/>
      <c r="CG30" s="675"/>
      <c r="CH30" s="685"/>
      <c r="CI30" s="680"/>
      <c r="CJ30" s="680"/>
      <c r="CK30" s="680"/>
      <c r="CL30" s="686"/>
      <c r="CM30" s="685"/>
      <c r="CN30" s="680"/>
      <c r="CO30" s="680"/>
      <c r="CP30" s="680"/>
      <c r="CQ30" s="686"/>
      <c r="CR30" s="685"/>
      <c r="CS30" s="680"/>
      <c r="CT30" s="680"/>
      <c r="CU30" s="680"/>
      <c r="CV30" s="686"/>
      <c r="CW30" s="685"/>
      <c r="CX30" s="680"/>
      <c r="CY30" s="680"/>
      <c r="CZ30" s="680"/>
      <c r="DA30" s="686"/>
      <c r="DB30" s="685"/>
      <c r="DC30" s="680"/>
      <c r="DD30" s="680"/>
      <c r="DE30" s="680"/>
      <c r="DF30" s="686"/>
      <c r="DG30" s="685"/>
      <c r="DH30" s="680"/>
      <c r="DI30" s="680"/>
      <c r="DJ30" s="680"/>
      <c r="DK30" s="686"/>
      <c r="DL30" s="685"/>
      <c r="DM30" s="680"/>
      <c r="DN30" s="680"/>
      <c r="DO30" s="680"/>
      <c r="DP30" s="686"/>
      <c r="DQ30" s="685"/>
      <c r="DR30" s="680"/>
      <c r="DS30" s="680"/>
      <c r="DT30" s="680"/>
      <c r="DU30" s="686"/>
      <c r="DV30" s="673"/>
      <c r="DW30" s="674"/>
      <c r="DX30" s="674"/>
      <c r="DY30" s="674"/>
      <c r="DZ30" s="687"/>
      <c r="EA30" s="48"/>
    </row>
    <row r="31" spans="1:131" ht="26.25" customHeight="1" x14ac:dyDescent="0.15">
      <c r="A31" s="54">
        <v>4</v>
      </c>
      <c r="B31" s="673" t="s">
        <v>457</v>
      </c>
      <c r="C31" s="674"/>
      <c r="D31" s="674"/>
      <c r="E31" s="674"/>
      <c r="F31" s="674"/>
      <c r="G31" s="674"/>
      <c r="H31" s="674"/>
      <c r="I31" s="674"/>
      <c r="J31" s="674"/>
      <c r="K31" s="674"/>
      <c r="L31" s="674"/>
      <c r="M31" s="674"/>
      <c r="N31" s="674"/>
      <c r="O31" s="674"/>
      <c r="P31" s="675"/>
      <c r="Q31" s="676">
        <v>283</v>
      </c>
      <c r="R31" s="677"/>
      <c r="S31" s="677"/>
      <c r="T31" s="677"/>
      <c r="U31" s="677"/>
      <c r="V31" s="677">
        <v>276</v>
      </c>
      <c r="W31" s="677"/>
      <c r="X31" s="677"/>
      <c r="Y31" s="677"/>
      <c r="Z31" s="677"/>
      <c r="AA31" s="677">
        <v>7</v>
      </c>
      <c r="AB31" s="677"/>
      <c r="AC31" s="677"/>
      <c r="AD31" s="677"/>
      <c r="AE31" s="678"/>
      <c r="AF31" s="679">
        <v>413</v>
      </c>
      <c r="AG31" s="680"/>
      <c r="AH31" s="680"/>
      <c r="AI31" s="680"/>
      <c r="AJ31" s="681"/>
      <c r="AK31" s="682">
        <v>13</v>
      </c>
      <c r="AL31" s="677"/>
      <c r="AM31" s="677"/>
      <c r="AN31" s="677"/>
      <c r="AO31" s="677"/>
      <c r="AP31" s="677">
        <v>1243</v>
      </c>
      <c r="AQ31" s="677"/>
      <c r="AR31" s="677"/>
      <c r="AS31" s="677"/>
      <c r="AT31" s="677"/>
      <c r="AU31" s="677">
        <v>0</v>
      </c>
      <c r="AV31" s="677"/>
      <c r="AW31" s="677"/>
      <c r="AX31" s="677"/>
      <c r="AY31" s="677"/>
      <c r="AZ31" s="721" t="s">
        <v>197</v>
      </c>
      <c r="BA31" s="721"/>
      <c r="BB31" s="721"/>
      <c r="BC31" s="721"/>
      <c r="BD31" s="721"/>
      <c r="BE31" s="683" t="s">
        <v>458</v>
      </c>
      <c r="BF31" s="683"/>
      <c r="BG31" s="683"/>
      <c r="BH31" s="683"/>
      <c r="BI31" s="684"/>
      <c r="BJ31" s="56"/>
      <c r="BK31" s="56"/>
      <c r="BL31" s="56"/>
      <c r="BM31" s="56"/>
      <c r="BN31" s="56"/>
      <c r="BO31" s="55"/>
      <c r="BP31" s="55"/>
      <c r="BQ31" s="52">
        <v>25</v>
      </c>
      <c r="BR31" s="72"/>
      <c r="BS31" s="673"/>
      <c r="BT31" s="674"/>
      <c r="BU31" s="674"/>
      <c r="BV31" s="674"/>
      <c r="BW31" s="674"/>
      <c r="BX31" s="674"/>
      <c r="BY31" s="674"/>
      <c r="BZ31" s="674"/>
      <c r="CA31" s="674"/>
      <c r="CB31" s="674"/>
      <c r="CC31" s="674"/>
      <c r="CD31" s="674"/>
      <c r="CE31" s="674"/>
      <c r="CF31" s="674"/>
      <c r="CG31" s="675"/>
      <c r="CH31" s="685"/>
      <c r="CI31" s="680"/>
      <c r="CJ31" s="680"/>
      <c r="CK31" s="680"/>
      <c r="CL31" s="686"/>
      <c r="CM31" s="685"/>
      <c r="CN31" s="680"/>
      <c r="CO31" s="680"/>
      <c r="CP31" s="680"/>
      <c r="CQ31" s="686"/>
      <c r="CR31" s="685"/>
      <c r="CS31" s="680"/>
      <c r="CT31" s="680"/>
      <c r="CU31" s="680"/>
      <c r="CV31" s="686"/>
      <c r="CW31" s="685"/>
      <c r="CX31" s="680"/>
      <c r="CY31" s="680"/>
      <c r="CZ31" s="680"/>
      <c r="DA31" s="686"/>
      <c r="DB31" s="685"/>
      <c r="DC31" s="680"/>
      <c r="DD31" s="680"/>
      <c r="DE31" s="680"/>
      <c r="DF31" s="686"/>
      <c r="DG31" s="685"/>
      <c r="DH31" s="680"/>
      <c r="DI31" s="680"/>
      <c r="DJ31" s="680"/>
      <c r="DK31" s="686"/>
      <c r="DL31" s="685"/>
      <c r="DM31" s="680"/>
      <c r="DN31" s="680"/>
      <c r="DO31" s="680"/>
      <c r="DP31" s="686"/>
      <c r="DQ31" s="685"/>
      <c r="DR31" s="680"/>
      <c r="DS31" s="680"/>
      <c r="DT31" s="680"/>
      <c r="DU31" s="686"/>
      <c r="DV31" s="673"/>
      <c r="DW31" s="674"/>
      <c r="DX31" s="674"/>
      <c r="DY31" s="674"/>
      <c r="DZ31" s="687"/>
      <c r="EA31" s="48"/>
    </row>
    <row r="32" spans="1:131" ht="26.25" customHeight="1" x14ac:dyDescent="0.15">
      <c r="A32" s="54">
        <v>5</v>
      </c>
      <c r="B32" s="673" t="s">
        <v>259</v>
      </c>
      <c r="C32" s="674"/>
      <c r="D32" s="674"/>
      <c r="E32" s="674"/>
      <c r="F32" s="674"/>
      <c r="G32" s="674"/>
      <c r="H32" s="674"/>
      <c r="I32" s="674"/>
      <c r="J32" s="674"/>
      <c r="K32" s="674"/>
      <c r="L32" s="674"/>
      <c r="M32" s="674"/>
      <c r="N32" s="674"/>
      <c r="O32" s="674"/>
      <c r="P32" s="675"/>
      <c r="Q32" s="676">
        <v>739</v>
      </c>
      <c r="R32" s="677"/>
      <c r="S32" s="677"/>
      <c r="T32" s="677"/>
      <c r="U32" s="677"/>
      <c r="V32" s="677">
        <v>523</v>
      </c>
      <c r="W32" s="677"/>
      <c r="X32" s="677"/>
      <c r="Y32" s="677"/>
      <c r="Z32" s="677"/>
      <c r="AA32" s="677">
        <v>215</v>
      </c>
      <c r="AB32" s="677"/>
      <c r="AC32" s="677"/>
      <c r="AD32" s="677"/>
      <c r="AE32" s="678"/>
      <c r="AF32" s="679">
        <v>206</v>
      </c>
      <c r="AG32" s="680"/>
      <c r="AH32" s="680"/>
      <c r="AI32" s="680"/>
      <c r="AJ32" s="681"/>
      <c r="AK32" s="682">
        <v>506</v>
      </c>
      <c r="AL32" s="677"/>
      <c r="AM32" s="677"/>
      <c r="AN32" s="677"/>
      <c r="AO32" s="677"/>
      <c r="AP32" s="677">
        <v>3689</v>
      </c>
      <c r="AQ32" s="677"/>
      <c r="AR32" s="677"/>
      <c r="AS32" s="677"/>
      <c r="AT32" s="677"/>
      <c r="AU32" s="677">
        <v>3228</v>
      </c>
      <c r="AV32" s="677"/>
      <c r="AW32" s="677"/>
      <c r="AX32" s="677"/>
      <c r="AY32" s="677"/>
      <c r="AZ32" s="721" t="s">
        <v>197</v>
      </c>
      <c r="BA32" s="721"/>
      <c r="BB32" s="721"/>
      <c r="BC32" s="721"/>
      <c r="BD32" s="721"/>
      <c r="BE32" s="683" t="s">
        <v>458</v>
      </c>
      <c r="BF32" s="683"/>
      <c r="BG32" s="683"/>
      <c r="BH32" s="683"/>
      <c r="BI32" s="684"/>
      <c r="BJ32" s="56"/>
      <c r="BK32" s="56"/>
      <c r="BL32" s="56"/>
      <c r="BM32" s="56"/>
      <c r="BN32" s="56"/>
      <c r="BO32" s="55"/>
      <c r="BP32" s="55"/>
      <c r="BQ32" s="52">
        <v>26</v>
      </c>
      <c r="BR32" s="72"/>
      <c r="BS32" s="673"/>
      <c r="BT32" s="674"/>
      <c r="BU32" s="674"/>
      <c r="BV32" s="674"/>
      <c r="BW32" s="674"/>
      <c r="BX32" s="674"/>
      <c r="BY32" s="674"/>
      <c r="BZ32" s="674"/>
      <c r="CA32" s="674"/>
      <c r="CB32" s="674"/>
      <c r="CC32" s="674"/>
      <c r="CD32" s="674"/>
      <c r="CE32" s="674"/>
      <c r="CF32" s="674"/>
      <c r="CG32" s="675"/>
      <c r="CH32" s="685"/>
      <c r="CI32" s="680"/>
      <c r="CJ32" s="680"/>
      <c r="CK32" s="680"/>
      <c r="CL32" s="686"/>
      <c r="CM32" s="685"/>
      <c r="CN32" s="680"/>
      <c r="CO32" s="680"/>
      <c r="CP32" s="680"/>
      <c r="CQ32" s="686"/>
      <c r="CR32" s="685"/>
      <c r="CS32" s="680"/>
      <c r="CT32" s="680"/>
      <c r="CU32" s="680"/>
      <c r="CV32" s="686"/>
      <c r="CW32" s="685"/>
      <c r="CX32" s="680"/>
      <c r="CY32" s="680"/>
      <c r="CZ32" s="680"/>
      <c r="DA32" s="686"/>
      <c r="DB32" s="685"/>
      <c r="DC32" s="680"/>
      <c r="DD32" s="680"/>
      <c r="DE32" s="680"/>
      <c r="DF32" s="686"/>
      <c r="DG32" s="685"/>
      <c r="DH32" s="680"/>
      <c r="DI32" s="680"/>
      <c r="DJ32" s="680"/>
      <c r="DK32" s="686"/>
      <c r="DL32" s="685"/>
      <c r="DM32" s="680"/>
      <c r="DN32" s="680"/>
      <c r="DO32" s="680"/>
      <c r="DP32" s="686"/>
      <c r="DQ32" s="685"/>
      <c r="DR32" s="680"/>
      <c r="DS32" s="680"/>
      <c r="DT32" s="680"/>
      <c r="DU32" s="686"/>
      <c r="DV32" s="673"/>
      <c r="DW32" s="674"/>
      <c r="DX32" s="674"/>
      <c r="DY32" s="674"/>
      <c r="DZ32" s="687"/>
      <c r="EA32" s="48"/>
    </row>
    <row r="33" spans="1:131" ht="26.25" customHeight="1" x14ac:dyDescent="0.15">
      <c r="A33" s="54">
        <v>6</v>
      </c>
      <c r="B33" s="673"/>
      <c r="C33" s="674"/>
      <c r="D33" s="674"/>
      <c r="E33" s="674"/>
      <c r="F33" s="674"/>
      <c r="G33" s="674"/>
      <c r="H33" s="674"/>
      <c r="I33" s="674"/>
      <c r="J33" s="674"/>
      <c r="K33" s="674"/>
      <c r="L33" s="674"/>
      <c r="M33" s="674"/>
      <c r="N33" s="674"/>
      <c r="O33" s="674"/>
      <c r="P33" s="675"/>
      <c r="Q33" s="676"/>
      <c r="R33" s="677"/>
      <c r="S33" s="677"/>
      <c r="T33" s="677"/>
      <c r="U33" s="677"/>
      <c r="V33" s="677"/>
      <c r="W33" s="677"/>
      <c r="X33" s="677"/>
      <c r="Y33" s="677"/>
      <c r="Z33" s="677"/>
      <c r="AA33" s="677"/>
      <c r="AB33" s="677"/>
      <c r="AC33" s="677"/>
      <c r="AD33" s="677"/>
      <c r="AE33" s="678"/>
      <c r="AF33" s="679"/>
      <c r="AG33" s="680"/>
      <c r="AH33" s="680"/>
      <c r="AI33" s="680"/>
      <c r="AJ33" s="681"/>
      <c r="AK33" s="682"/>
      <c r="AL33" s="677"/>
      <c r="AM33" s="677"/>
      <c r="AN33" s="677"/>
      <c r="AO33" s="677"/>
      <c r="AP33" s="677"/>
      <c r="AQ33" s="677"/>
      <c r="AR33" s="677"/>
      <c r="AS33" s="677"/>
      <c r="AT33" s="677"/>
      <c r="AU33" s="677"/>
      <c r="AV33" s="677"/>
      <c r="AW33" s="677"/>
      <c r="AX33" s="677"/>
      <c r="AY33" s="677"/>
      <c r="AZ33" s="721"/>
      <c r="BA33" s="721"/>
      <c r="BB33" s="721"/>
      <c r="BC33" s="721"/>
      <c r="BD33" s="721"/>
      <c r="BE33" s="683"/>
      <c r="BF33" s="683"/>
      <c r="BG33" s="683"/>
      <c r="BH33" s="683"/>
      <c r="BI33" s="684"/>
      <c r="BJ33" s="56"/>
      <c r="BK33" s="56"/>
      <c r="BL33" s="56"/>
      <c r="BM33" s="56"/>
      <c r="BN33" s="56"/>
      <c r="BO33" s="55"/>
      <c r="BP33" s="55"/>
      <c r="BQ33" s="52">
        <v>27</v>
      </c>
      <c r="BR33" s="72"/>
      <c r="BS33" s="673"/>
      <c r="BT33" s="674"/>
      <c r="BU33" s="674"/>
      <c r="BV33" s="674"/>
      <c r="BW33" s="674"/>
      <c r="BX33" s="674"/>
      <c r="BY33" s="674"/>
      <c r="BZ33" s="674"/>
      <c r="CA33" s="674"/>
      <c r="CB33" s="674"/>
      <c r="CC33" s="674"/>
      <c r="CD33" s="674"/>
      <c r="CE33" s="674"/>
      <c r="CF33" s="674"/>
      <c r="CG33" s="675"/>
      <c r="CH33" s="685"/>
      <c r="CI33" s="680"/>
      <c r="CJ33" s="680"/>
      <c r="CK33" s="680"/>
      <c r="CL33" s="686"/>
      <c r="CM33" s="685"/>
      <c r="CN33" s="680"/>
      <c r="CO33" s="680"/>
      <c r="CP33" s="680"/>
      <c r="CQ33" s="686"/>
      <c r="CR33" s="685"/>
      <c r="CS33" s="680"/>
      <c r="CT33" s="680"/>
      <c r="CU33" s="680"/>
      <c r="CV33" s="686"/>
      <c r="CW33" s="685"/>
      <c r="CX33" s="680"/>
      <c r="CY33" s="680"/>
      <c r="CZ33" s="680"/>
      <c r="DA33" s="686"/>
      <c r="DB33" s="685"/>
      <c r="DC33" s="680"/>
      <c r="DD33" s="680"/>
      <c r="DE33" s="680"/>
      <c r="DF33" s="686"/>
      <c r="DG33" s="685"/>
      <c r="DH33" s="680"/>
      <c r="DI33" s="680"/>
      <c r="DJ33" s="680"/>
      <c r="DK33" s="686"/>
      <c r="DL33" s="685"/>
      <c r="DM33" s="680"/>
      <c r="DN33" s="680"/>
      <c r="DO33" s="680"/>
      <c r="DP33" s="686"/>
      <c r="DQ33" s="685"/>
      <c r="DR33" s="680"/>
      <c r="DS33" s="680"/>
      <c r="DT33" s="680"/>
      <c r="DU33" s="686"/>
      <c r="DV33" s="673"/>
      <c r="DW33" s="674"/>
      <c r="DX33" s="674"/>
      <c r="DY33" s="674"/>
      <c r="DZ33" s="687"/>
      <c r="EA33" s="48"/>
    </row>
    <row r="34" spans="1:131" ht="26.25" customHeight="1" x14ac:dyDescent="0.15">
      <c r="A34" s="54">
        <v>7</v>
      </c>
      <c r="B34" s="673"/>
      <c r="C34" s="674"/>
      <c r="D34" s="674"/>
      <c r="E34" s="674"/>
      <c r="F34" s="674"/>
      <c r="G34" s="674"/>
      <c r="H34" s="674"/>
      <c r="I34" s="674"/>
      <c r="J34" s="674"/>
      <c r="K34" s="674"/>
      <c r="L34" s="674"/>
      <c r="M34" s="674"/>
      <c r="N34" s="674"/>
      <c r="O34" s="674"/>
      <c r="P34" s="675"/>
      <c r="Q34" s="676"/>
      <c r="R34" s="677"/>
      <c r="S34" s="677"/>
      <c r="T34" s="677"/>
      <c r="U34" s="677"/>
      <c r="V34" s="677"/>
      <c r="W34" s="677"/>
      <c r="X34" s="677"/>
      <c r="Y34" s="677"/>
      <c r="Z34" s="677"/>
      <c r="AA34" s="677"/>
      <c r="AB34" s="677"/>
      <c r="AC34" s="677"/>
      <c r="AD34" s="677"/>
      <c r="AE34" s="678"/>
      <c r="AF34" s="679"/>
      <c r="AG34" s="680"/>
      <c r="AH34" s="680"/>
      <c r="AI34" s="680"/>
      <c r="AJ34" s="681"/>
      <c r="AK34" s="682"/>
      <c r="AL34" s="677"/>
      <c r="AM34" s="677"/>
      <c r="AN34" s="677"/>
      <c r="AO34" s="677"/>
      <c r="AP34" s="677"/>
      <c r="AQ34" s="677"/>
      <c r="AR34" s="677"/>
      <c r="AS34" s="677"/>
      <c r="AT34" s="677"/>
      <c r="AU34" s="677"/>
      <c r="AV34" s="677"/>
      <c r="AW34" s="677"/>
      <c r="AX34" s="677"/>
      <c r="AY34" s="677"/>
      <c r="AZ34" s="721"/>
      <c r="BA34" s="721"/>
      <c r="BB34" s="721"/>
      <c r="BC34" s="721"/>
      <c r="BD34" s="721"/>
      <c r="BE34" s="683"/>
      <c r="BF34" s="683"/>
      <c r="BG34" s="683"/>
      <c r="BH34" s="683"/>
      <c r="BI34" s="684"/>
      <c r="BJ34" s="56"/>
      <c r="BK34" s="56"/>
      <c r="BL34" s="56"/>
      <c r="BM34" s="56"/>
      <c r="BN34" s="56"/>
      <c r="BO34" s="55"/>
      <c r="BP34" s="55"/>
      <c r="BQ34" s="52">
        <v>28</v>
      </c>
      <c r="BR34" s="72"/>
      <c r="BS34" s="673"/>
      <c r="BT34" s="674"/>
      <c r="BU34" s="674"/>
      <c r="BV34" s="674"/>
      <c r="BW34" s="674"/>
      <c r="BX34" s="674"/>
      <c r="BY34" s="674"/>
      <c r="BZ34" s="674"/>
      <c r="CA34" s="674"/>
      <c r="CB34" s="674"/>
      <c r="CC34" s="674"/>
      <c r="CD34" s="674"/>
      <c r="CE34" s="674"/>
      <c r="CF34" s="674"/>
      <c r="CG34" s="675"/>
      <c r="CH34" s="685"/>
      <c r="CI34" s="680"/>
      <c r="CJ34" s="680"/>
      <c r="CK34" s="680"/>
      <c r="CL34" s="686"/>
      <c r="CM34" s="685"/>
      <c r="CN34" s="680"/>
      <c r="CO34" s="680"/>
      <c r="CP34" s="680"/>
      <c r="CQ34" s="686"/>
      <c r="CR34" s="685"/>
      <c r="CS34" s="680"/>
      <c r="CT34" s="680"/>
      <c r="CU34" s="680"/>
      <c r="CV34" s="686"/>
      <c r="CW34" s="685"/>
      <c r="CX34" s="680"/>
      <c r="CY34" s="680"/>
      <c r="CZ34" s="680"/>
      <c r="DA34" s="686"/>
      <c r="DB34" s="685"/>
      <c r="DC34" s="680"/>
      <c r="DD34" s="680"/>
      <c r="DE34" s="680"/>
      <c r="DF34" s="686"/>
      <c r="DG34" s="685"/>
      <c r="DH34" s="680"/>
      <c r="DI34" s="680"/>
      <c r="DJ34" s="680"/>
      <c r="DK34" s="686"/>
      <c r="DL34" s="685"/>
      <c r="DM34" s="680"/>
      <c r="DN34" s="680"/>
      <c r="DO34" s="680"/>
      <c r="DP34" s="686"/>
      <c r="DQ34" s="685"/>
      <c r="DR34" s="680"/>
      <c r="DS34" s="680"/>
      <c r="DT34" s="680"/>
      <c r="DU34" s="686"/>
      <c r="DV34" s="673"/>
      <c r="DW34" s="674"/>
      <c r="DX34" s="674"/>
      <c r="DY34" s="674"/>
      <c r="DZ34" s="687"/>
      <c r="EA34" s="48"/>
    </row>
    <row r="35" spans="1:131" ht="26.25" customHeight="1" x14ac:dyDescent="0.15">
      <c r="A35" s="54">
        <v>8</v>
      </c>
      <c r="B35" s="673"/>
      <c r="C35" s="674"/>
      <c r="D35" s="674"/>
      <c r="E35" s="674"/>
      <c r="F35" s="674"/>
      <c r="G35" s="674"/>
      <c r="H35" s="674"/>
      <c r="I35" s="674"/>
      <c r="J35" s="674"/>
      <c r="K35" s="674"/>
      <c r="L35" s="674"/>
      <c r="M35" s="674"/>
      <c r="N35" s="674"/>
      <c r="O35" s="674"/>
      <c r="P35" s="675"/>
      <c r="Q35" s="676"/>
      <c r="R35" s="677"/>
      <c r="S35" s="677"/>
      <c r="T35" s="677"/>
      <c r="U35" s="677"/>
      <c r="V35" s="677"/>
      <c r="W35" s="677"/>
      <c r="X35" s="677"/>
      <c r="Y35" s="677"/>
      <c r="Z35" s="677"/>
      <c r="AA35" s="677"/>
      <c r="AB35" s="677"/>
      <c r="AC35" s="677"/>
      <c r="AD35" s="677"/>
      <c r="AE35" s="678"/>
      <c r="AF35" s="679"/>
      <c r="AG35" s="680"/>
      <c r="AH35" s="680"/>
      <c r="AI35" s="680"/>
      <c r="AJ35" s="681"/>
      <c r="AK35" s="682"/>
      <c r="AL35" s="677"/>
      <c r="AM35" s="677"/>
      <c r="AN35" s="677"/>
      <c r="AO35" s="677"/>
      <c r="AP35" s="677"/>
      <c r="AQ35" s="677"/>
      <c r="AR35" s="677"/>
      <c r="AS35" s="677"/>
      <c r="AT35" s="677"/>
      <c r="AU35" s="677"/>
      <c r="AV35" s="677"/>
      <c r="AW35" s="677"/>
      <c r="AX35" s="677"/>
      <c r="AY35" s="677"/>
      <c r="AZ35" s="721"/>
      <c r="BA35" s="721"/>
      <c r="BB35" s="721"/>
      <c r="BC35" s="721"/>
      <c r="BD35" s="721"/>
      <c r="BE35" s="683"/>
      <c r="BF35" s="683"/>
      <c r="BG35" s="683"/>
      <c r="BH35" s="683"/>
      <c r="BI35" s="684"/>
      <c r="BJ35" s="56"/>
      <c r="BK35" s="56"/>
      <c r="BL35" s="56"/>
      <c r="BM35" s="56"/>
      <c r="BN35" s="56"/>
      <c r="BO35" s="55"/>
      <c r="BP35" s="55"/>
      <c r="BQ35" s="52">
        <v>29</v>
      </c>
      <c r="BR35" s="72"/>
      <c r="BS35" s="673"/>
      <c r="BT35" s="674"/>
      <c r="BU35" s="674"/>
      <c r="BV35" s="674"/>
      <c r="BW35" s="674"/>
      <c r="BX35" s="674"/>
      <c r="BY35" s="674"/>
      <c r="BZ35" s="674"/>
      <c r="CA35" s="674"/>
      <c r="CB35" s="674"/>
      <c r="CC35" s="674"/>
      <c r="CD35" s="674"/>
      <c r="CE35" s="674"/>
      <c r="CF35" s="674"/>
      <c r="CG35" s="675"/>
      <c r="CH35" s="685"/>
      <c r="CI35" s="680"/>
      <c r="CJ35" s="680"/>
      <c r="CK35" s="680"/>
      <c r="CL35" s="686"/>
      <c r="CM35" s="685"/>
      <c r="CN35" s="680"/>
      <c r="CO35" s="680"/>
      <c r="CP35" s="680"/>
      <c r="CQ35" s="686"/>
      <c r="CR35" s="685"/>
      <c r="CS35" s="680"/>
      <c r="CT35" s="680"/>
      <c r="CU35" s="680"/>
      <c r="CV35" s="686"/>
      <c r="CW35" s="685"/>
      <c r="CX35" s="680"/>
      <c r="CY35" s="680"/>
      <c r="CZ35" s="680"/>
      <c r="DA35" s="686"/>
      <c r="DB35" s="685"/>
      <c r="DC35" s="680"/>
      <c r="DD35" s="680"/>
      <c r="DE35" s="680"/>
      <c r="DF35" s="686"/>
      <c r="DG35" s="685"/>
      <c r="DH35" s="680"/>
      <c r="DI35" s="680"/>
      <c r="DJ35" s="680"/>
      <c r="DK35" s="686"/>
      <c r="DL35" s="685"/>
      <c r="DM35" s="680"/>
      <c r="DN35" s="680"/>
      <c r="DO35" s="680"/>
      <c r="DP35" s="686"/>
      <c r="DQ35" s="685"/>
      <c r="DR35" s="680"/>
      <c r="DS35" s="680"/>
      <c r="DT35" s="680"/>
      <c r="DU35" s="686"/>
      <c r="DV35" s="673"/>
      <c r="DW35" s="674"/>
      <c r="DX35" s="674"/>
      <c r="DY35" s="674"/>
      <c r="DZ35" s="687"/>
      <c r="EA35" s="48"/>
    </row>
    <row r="36" spans="1:131" ht="26.25" customHeight="1" x14ac:dyDescent="0.15">
      <c r="A36" s="54">
        <v>9</v>
      </c>
      <c r="B36" s="673"/>
      <c r="C36" s="674"/>
      <c r="D36" s="674"/>
      <c r="E36" s="674"/>
      <c r="F36" s="674"/>
      <c r="G36" s="674"/>
      <c r="H36" s="674"/>
      <c r="I36" s="674"/>
      <c r="J36" s="674"/>
      <c r="K36" s="674"/>
      <c r="L36" s="674"/>
      <c r="M36" s="674"/>
      <c r="N36" s="674"/>
      <c r="O36" s="674"/>
      <c r="P36" s="675"/>
      <c r="Q36" s="676"/>
      <c r="R36" s="677"/>
      <c r="S36" s="677"/>
      <c r="T36" s="677"/>
      <c r="U36" s="677"/>
      <c r="V36" s="677"/>
      <c r="W36" s="677"/>
      <c r="X36" s="677"/>
      <c r="Y36" s="677"/>
      <c r="Z36" s="677"/>
      <c r="AA36" s="677"/>
      <c r="AB36" s="677"/>
      <c r="AC36" s="677"/>
      <c r="AD36" s="677"/>
      <c r="AE36" s="678"/>
      <c r="AF36" s="679"/>
      <c r="AG36" s="680"/>
      <c r="AH36" s="680"/>
      <c r="AI36" s="680"/>
      <c r="AJ36" s="681"/>
      <c r="AK36" s="682"/>
      <c r="AL36" s="677"/>
      <c r="AM36" s="677"/>
      <c r="AN36" s="677"/>
      <c r="AO36" s="677"/>
      <c r="AP36" s="677"/>
      <c r="AQ36" s="677"/>
      <c r="AR36" s="677"/>
      <c r="AS36" s="677"/>
      <c r="AT36" s="677"/>
      <c r="AU36" s="677"/>
      <c r="AV36" s="677"/>
      <c r="AW36" s="677"/>
      <c r="AX36" s="677"/>
      <c r="AY36" s="677"/>
      <c r="AZ36" s="721"/>
      <c r="BA36" s="721"/>
      <c r="BB36" s="721"/>
      <c r="BC36" s="721"/>
      <c r="BD36" s="721"/>
      <c r="BE36" s="683"/>
      <c r="BF36" s="683"/>
      <c r="BG36" s="683"/>
      <c r="BH36" s="683"/>
      <c r="BI36" s="684"/>
      <c r="BJ36" s="56"/>
      <c r="BK36" s="56"/>
      <c r="BL36" s="56"/>
      <c r="BM36" s="56"/>
      <c r="BN36" s="56"/>
      <c r="BO36" s="55"/>
      <c r="BP36" s="55"/>
      <c r="BQ36" s="52">
        <v>30</v>
      </c>
      <c r="BR36" s="72"/>
      <c r="BS36" s="673"/>
      <c r="BT36" s="674"/>
      <c r="BU36" s="674"/>
      <c r="BV36" s="674"/>
      <c r="BW36" s="674"/>
      <c r="BX36" s="674"/>
      <c r="BY36" s="674"/>
      <c r="BZ36" s="674"/>
      <c r="CA36" s="674"/>
      <c r="CB36" s="674"/>
      <c r="CC36" s="674"/>
      <c r="CD36" s="674"/>
      <c r="CE36" s="674"/>
      <c r="CF36" s="674"/>
      <c r="CG36" s="675"/>
      <c r="CH36" s="685"/>
      <c r="CI36" s="680"/>
      <c r="CJ36" s="680"/>
      <c r="CK36" s="680"/>
      <c r="CL36" s="686"/>
      <c r="CM36" s="685"/>
      <c r="CN36" s="680"/>
      <c r="CO36" s="680"/>
      <c r="CP36" s="680"/>
      <c r="CQ36" s="686"/>
      <c r="CR36" s="685"/>
      <c r="CS36" s="680"/>
      <c r="CT36" s="680"/>
      <c r="CU36" s="680"/>
      <c r="CV36" s="686"/>
      <c r="CW36" s="685"/>
      <c r="CX36" s="680"/>
      <c r="CY36" s="680"/>
      <c r="CZ36" s="680"/>
      <c r="DA36" s="686"/>
      <c r="DB36" s="685"/>
      <c r="DC36" s="680"/>
      <c r="DD36" s="680"/>
      <c r="DE36" s="680"/>
      <c r="DF36" s="686"/>
      <c r="DG36" s="685"/>
      <c r="DH36" s="680"/>
      <c r="DI36" s="680"/>
      <c r="DJ36" s="680"/>
      <c r="DK36" s="686"/>
      <c r="DL36" s="685"/>
      <c r="DM36" s="680"/>
      <c r="DN36" s="680"/>
      <c r="DO36" s="680"/>
      <c r="DP36" s="686"/>
      <c r="DQ36" s="685"/>
      <c r="DR36" s="680"/>
      <c r="DS36" s="680"/>
      <c r="DT36" s="680"/>
      <c r="DU36" s="686"/>
      <c r="DV36" s="673"/>
      <c r="DW36" s="674"/>
      <c r="DX36" s="674"/>
      <c r="DY36" s="674"/>
      <c r="DZ36" s="687"/>
      <c r="EA36" s="48"/>
    </row>
    <row r="37" spans="1:131" ht="26.25" customHeight="1" x14ac:dyDescent="0.15">
      <c r="A37" s="54">
        <v>10</v>
      </c>
      <c r="B37" s="673"/>
      <c r="C37" s="674"/>
      <c r="D37" s="674"/>
      <c r="E37" s="674"/>
      <c r="F37" s="674"/>
      <c r="G37" s="674"/>
      <c r="H37" s="674"/>
      <c r="I37" s="674"/>
      <c r="J37" s="674"/>
      <c r="K37" s="674"/>
      <c r="L37" s="674"/>
      <c r="M37" s="674"/>
      <c r="N37" s="674"/>
      <c r="O37" s="674"/>
      <c r="P37" s="675"/>
      <c r="Q37" s="676"/>
      <c r="R37" s="677"/>
      <c r="S37" s="677"/>
      <c r="T37" s="677"/>
      <c r="U37" s="677"/>
      <c r="V37" s="677"/>
      <c r="W37" s="677"/>
      <c r="X37" s="677"/>
      <c r="Y37" s="677"/>
      <c r="Z37" s="677"/>
      <c r="AA37" s="677"/>
      <c r="AB37" s="677"/>
      <c r="AC37" s="677"/>
      <c r="AD37" s="677"/>
      <c r="AE37" s="678"/>
      <c r="AF37" s="679"/>
      <c r="AG37" s="680"/>
      <c r="AH37" s="680"/>
      <c r="AI37" s="680"/>
      <c r="AJ37" s="681"/>
      <c r="AK37" s="682"/>
      <c r="AL37" s="677"/>
      <c r="AM37" s="677"/>
      <c r="AN37" s="677"/>
      <c r="AO37" s="677"/>
      <c r="AP37" s="677"/>
      <c r="AQ37" s="677"/>
      <c r="AR37" s="677"/>
      <c r="AS37" s="677"/>
      <c r="AT37" s="677"/>
      <c r="AU37" s="677"/>
      <c r="AV37" s="677"/>
      <c r="AW37" s="677"/>
      <c r="AX37" s="677"/>
      <c r="AY37" s="677"/>
      <c r="AZ37" s="721"/>
      <c r="BA37" s="721"/>
      <c r="BB37" s="721"/>
      <c r="BC37" s="721"/>
      <c r="BD37" s="721"/>
      <c r="BE37" s="683"/>
      <c r="BF37" s="683"/>
      <c r="BG37" s="683"/>
      <c r="BH37" s="683"/>
      <c r="BI37" s="684"/>
      <c r="BJ37" s="56"/>
      <c r="BK37" s="56"/>
      <c r="BL37" s="56"/>
      <c r="BM37" s="56"/>
      <c r="BN37" s="56"/>
      <c r="BO37" s="55"/>
      <c r="BP37" s="55"/>
      <c r="BQ37" s="52">
        <v>31</v>
      </c>
      <c r="BR37" s="72"/>
      <c r="BS37" s="673"/>
      <c r="BT37" s="674"/>
      <c r="BU37" s="674"/>
      <c r="BV37" s="674"/>
      <c r="BW37" s="674"/>
      <c r="BX37" s="674"/>
      <c r="BY37" s="674"/>
      <c r="BZ37" s="674"/>
      <c r="CA37" s="674"/>
      <c r="CB37" s="674"/>
      <c r="CC37" s="674"/>
      <c r="CD37" s="674"/>
      <c r="CE37" s="674"/>
      <c r="CF37" s="674"/>
      <c r="CG37" s="675"/>
      <c r="CH37" s="685"/>
      <c r="CI37" s="680"/>
      <c r="CJ37" s="680"/>
      <c r="CK37" s="680"/>
      <c r="CL37" s="686"/>
      <c r="CM37" s="685"/>
      <c r="CN37" s="680"/>
      <c r="CO37" s="680"/>
      <c r="CP37" s="680"/>
      <c r="CQ37" s="686"/>
      <c r="CR37" s="685"/>
      <c r="CS37" s="680"/>
      <c r="CT37" s="680"/>
      <c r="CU37" s="680"/>
      <c r="CV37" s="686"/>
      <c r="CW37" s="685"/>
      <c r="CX37" s="680"/>
      <c r="CY37" s="680"/>
      <c r="CZ37" s="680"/>
      <c r="DA37" s="686"/>
      <c r="DB37" s="685"/>
      <c r="DC37" s="680"/>
      <c r="DD37" s="680"/>
      <c r="DE37" s="680"/>
      <c r="DF37" s="686"/>
      <c r="DG37" s="685"/>
      <c r="DH37" s="680"/>
      <c r="DI37" s="680"/>
      <c r="DJ37" s="680"/>
      <c r="DK37" s="686"/>
      <c r="DL37" s="685"/>
      <c r="DM37" s="680"/>
      <c r="DN37" s="680"/>
      <c r="DO37" s="680"/>
      <c r="DP37" s="686"/>
      <c r="DQ37" s="685"/>
      <c r="DR37" s="680"/>
      <c r="DS37" s="680"/>
      <c r="DT37" s="680"/>
      <c r="DU37" s="686"/>
      <c r="DV37" s="673"/>
      <c r="DW37" s="674"/>
      <c r="DX37" s="674"/>
      <c r="DY37" s="674"/>
      <c r="DZ37" s="687"/>
      <c r="EA37" s="48"/>
    </row>
    <row r="38" spans="1:131" ht="26.25" customHeight="1" x14ac:dyDescent="0.15">
      <c r="A38" s="54">
        <v>11</v>
      </c>
      <c r="B38" s="673"/>
      <c r="C38" s="674"/>
      <c r="D38" s="674"/>
      <c r="E38" s="674"/>
      <c r="F38" s="674"/>
      <c r="G38" s="674"/>
      <c r="H38" s="674"/>
      <c r="I38" s="674"/>
      <c r="J38" s="674"/>
      <c r="K38" s="674"/>
      <c r="L38" s="674"/>
      <c r="M38" s="674"/>
      <c r="N38" s="674"/>
      <c r="O38" s="674"/>
      <c r="P38" s="675"/>
      <c r="Q38" s="676"/>
      <c r="R38" s="677"/>
      <c r="S38" s="677"/>
      <c r="T38" s="677"/>
      <c r="U38" s="677"/>
      <c r="V38" s="677"/>
      <c r="W38" s="677"/>
      <c r="X38" s="677"/>
      <c r="Y38" s="677"/>
      <c r="Z38" s="677"/>
      <c r="AA38" s="677"/>
      <c r="AB38" s="677"/>
      <c r="AC38" s="677"/>
      <c r="AD38" s="677"/>
      <c r="AE38" s="678"/>
      <c r="AF38" s="679"/>
      <c r="AG38" s="680"/>
      <c r="AH38" s="680"/>
      <c r="AI38" s="680"/>
      <c r="AJ38" s="681"/>
      <c r="AK38" s="682"/>
      <c r="AL38" s="677"/>
      <c r="AM38" s="677"/>
      <c r="AN38" s="677"/>
      <c r="AO38" s="677"/>
      <c r="AP38" s="677"/>
      <c r="AQ38" s="677"/>
      <c r="AR38" s="677"/>
      <c r="AS38" s="677"/>
      <c r="AT38" s="677"/>
      <c r="AU38" s="677"/>
      <c r="AV38" s="677"/>
      <c r="AW38" s="677"/>
      <c r="AX38" s="677"/>
      <c r="AY38" s="677"/>
      <c r="AZ38" s="721"/>
      <c r="BA38" s="721"/>
      <c r="BB38" s="721"/>
      <c r="BC38" s="721"/>
      <c r="BD38" s="721"/>
      <c r="BE38" s="683"/>
      <c r="BF38" s="683"/>
      <c r="BG38" s="683"/>
      <c r="BH38" s="683"/>
      <c r="BI38" s="684"/>
      <c r="BJ38" s="56"/>
      <c r="BK38" s="56"/>
      <c r="BL38" s="56"/>
      <c r="BM38" s="56"/>
      <c r="BN38" s="56"/>
      <c r="BO38" s="55"/>
      <c r="BP38" s="55"/>
      <c r="BQ38" s="52">
        <v>32</v>
      </c>
      <c r="BR38" s="72"/>
      <c r="BS38" s="673"/>
      <c r="BT38" s="674"/>
      <c r="BU38" s="674"/>
      <c r="BV38" s="674"/>
      <c r="BW38" s="674"/>
      <c r="BX38" s="674"/>
      <c r="BY38" s="674"/>
      <c r="BZ38" s="674"/>
      <c r="CA38" s="674"/>
      <c r="CB38" s="674"/>
      <c r="CC38" s="674"/>
      <c r="CD38" s="674"/>
      <c r="CE38" s="674"/>
      <c r="CF38" s="674"/>
      <c r="CG38" s="675"/>
      <c r="CH38" s="685"/>
      <c r="CI38" s="680"/>
      <c r="CJ38" s="680"/>
      <c r="CK38" s="680"/>
      <c r="CL38" s="686"/>
      <c r="CM38" s="685"/>
      <c r="CN38" s="680"/>
      <c r="CO38" s="680"/>
      <c r="CP38" s="680"/>
      <c r="CQ38" s="686"/>
      <c r="CR38" s="685"/>
      <c r="CS38" s="680"/>
      <c r="CT38" s="680"/>
      <c r="CU38" s="680"/>
      <c r="CV38" s="686"/>
      <c r="CW38" s="685"/>
      <c r="CX38" s="680"/>
      <c r="CY38" s="680"/>
      <c r="CZ38" s="680"/>
      <c r="DA38" s="686"/>
      <c r="DB38" s="685"/>
      <c r="DC38" s="680"/>
      <c r="DD38" s="680"/>
      <c r="DE38" s="680"/>
      <c r="DF38" s="686"/>
      <c r="DG38" s="685"/>
      <c r="DH38" s="680"/>
      <c r="DI38" s="680"/>
      <c r="DJ38" s="680"/>
      <c r="DK38" s="686"/>
      <c r="DL38" s="685"/>
      <c r="DM38" s="680"/>
      <c r="DN38" s="680"/>
      <c r="DO38" s="680"/>
      <c r="DP38" s="686"/>
      <c r="DQ38" s="685"/>
      <c r="DR38" s="680"/>
      <c r="DS38" s="680"/>
      <c r="DT38" s="680"/>
      <c r="DU38" s="686"/>
      <c r="DV38" s="673"/>
      <c r="DW38" s="674"/>
      <c r="DX38" s="674"/>
      <c r="DY38" s="674"/>
      <c r="DZ38" s="687"/>
      <c r="EA38" s="48"/>
    </row>
    <row r="39" spans="1:131" ht="26.25" customHeight="1" x14ac:dyDescent="0.15">
      <c r="A39" s="54">
        <v>12</v>
      </c>
      <c r="B39" s="673"/>
      <c r="C39" s="674"/>
      <c r="D39" s="674"/>
      <c r="E39" s="674"/>
      <c r="F39" s="674"/>
      <c r="G39" s="674"/>
      <c r="H39" s="674"/>
      <c r="I39" s="674"/>
      <c r="J39" s="674"/>
      <c r="K39" s="674"/>
      <c r="L39" s="674"/>
      <c r="M39" s="674"/>
      <c r="N39" s="674"/>
      <c r="O39" s="674"/>
      <c r="P39" s="675"/>
      <c r="Q39" s="676"/>
      <c r="R39" s="677"/>
      <c r="S39" s="677"/>
      <c r="T39" s="677"/>
      <c r="U39" s="677"/>
      <c r="V39" s="677"/>
      <c r="W39" s="677"/>
      <c r="X39" s="677"/>
      <c r="Y39" s="677"/>
      <c r="Z39" s="677"/>
      <c r="AA39" s="677"/>
      <c r="AB39" s="677"/>
      <c r="AC39" s="677"/>
      <c r="AD39" s="677"/>
      <c r="AE39" s="678"/>
      <c r="AF39" s="679"/>
      <c r="AG39" s="680"/>
      <c r="AH39" s="680"/>
      <c r="AI39" s="680"/>
      <c r="AJ39" s="681"/>
      <c r="AK39" s="682"/>
      <c r="AL39" s="677"/>
      <c r="AM39" s="677"/>
      <c r="AN39" s="677"/>
      <c r="AO39" s="677"/>
      <c r="AP39" s="677"/>
      <c r="AQ39" s="677"/>
      <c r="AR39" s="677"/>
      <c r="AS39" s="677"/>
      <c r="AT39" s="677"/>
      <c r="AU39" s="677"/>
      <c r="AV39" s="677"/>
      <c r="AW39" s="677"/>
      <c r="AX39" s="677"/>
      <c r="AY39" s="677"/>
      <c r="AZ39" s="721"/>
      <c r="BA39" s="721"/>
      <c r="BB39" s="721"/>
      <c r="BC39" s="721"/>
      <c r="BD39" s="721"/>
      <c r="BE39" s="683"/>
      <c r="BF39" s="683"/>
      <c r="BG39" s="683"/>
      <c r="BH39" s="683"/>
      <c r="BI39" s="684"/>
      <c r="BJ39" s="56"/>
      <c r="BK39" s="56"/>
      <c r="BL39" s="56"/>
      <c r="BM39" s="56"/>
      <c r="BN39" s="56"/>
      <c r="BO39" s="55"/>
      <c r="BP39" s="55"/>
      <c r="BQ39" s="52">
        <v>33</v>
      </c>
      <c r="BR39" s="72"/>
      <c r="BS39" s="673"/>
      <c r="BT39" s="674"/>
      <c r="BU39" s="674"/>
      <c r="BV39" s="674"/>
      <c r="BW39" s="674"/>
      <c r="BX39" s="674"/>
      <c r="BY39" s="674"/>
      <c r="BZ39" s="674"/>
      <c r="CA39" s="674"/>
      <c r="CB39" s="674"/>
      <c r="CC39" s="674"/>
      <c r="CD39" s="674"/>
      <c r="CE39" s="674"/>
      <c r="CF39" s="674"/>
      <c r="CG39" s="675"/>
      <c r="CH39" s="685"/>
      <c r="CI39" s="680"/>
      <c r="CJ39" s="680"/>
      <c r="CK39" s="680"/>
      <c r="CL39" s="686"/>
      <c r="CM39" s="685"/>
      <c r="CN39" s="680"/>
      <c r="CO39" s="680"/>
      <c r="CP39" s="680"/>
      <c r="CQ39" s="686"/>
      <c r="CR39" s="685"/>
      <c r="CS39" s="680"/>
      <c r="CT39" s="680"/>
      <c r="CU39" s="680"/>
      <c r="CV39" s="686"/>
      <c r="CW39" s="685"/>
      <c r="CX39" s="680"/>
      <c r="CY39" s="680"/>
      <c r="CZ39" s="680"/>
      <c r="DA39" s="686"/>
      <c r="DB39" s="685"/>
      <c r="DC39" s="680"/>
      <c r="DD39" s="680"/>
      <c r="DE39" s="680"/>
      <c r="DF39" s="686"/>
      <c r="DG39" s="685"/>
      <c r="DH39" s="680"/>
      <c r="DI39" s="680"/>
      <c r="DJ39" s="680"/>
      <c r="DK39" s="686"/>
      <c r="DL39" s="685"/>
      <c r="DM39" s="680"/>
      <c r="DN39" s="680"/>
      <c r="DO39" s="680"/>
      <c r="DP39" s="686"/>
      <c r="DQ39" s="685"/>
      <c r="DR39" s="680"/>
      <c r="DS39" s="680"/>
      <c r="DT39" s="680"/>
      <c r="DU39" s="686"/>
      <c r="DV39" s="673"/>
      <c r="DW39" s="674"/>
      <c r="DX39" s="674"/>
      <c r="DY39" s="674"/>
      <c r="DZ39" s="687"/>
      <c r="EA39" s="48"/>
    </row>
    <row r="40" spans="1:131" ht="26.25" customHeight="1" x14ac:dyDescent="0.15">
      <c r="A40" s="52">
        <v>13</v>
      </c>
      <c r="B40" s="673"/>
      <c r="C40" s="674"/>
      <c r="D40" s="674"/>
      <c r="E40" s="674"/>
      <c r="F40" s="674"/>
      <c r="G40" s="674"/>
      <c r="H40" s="674"/>
      <c r="I40" s="674"/>
      <c r="J40" s="674"/>
      <c r="K40" s="674"/>
      <c r="L40" s="674"/>
      <c r="M40" s="674"/>
      <c r="N40" s="674"/>
      <c r="O40" s="674"/>
      <c r="P40" s="675"/>
      <c r="Q40" s="676"/>
      <c r="R40" s="677"/>
      <c r="S40" s="677"/>
      <c r="T40" s="677"/>
      <c r="U40" s="677"/>
      <c r="V40" s="677"/>
      <c r="W40" s="677"/>
      <c r="X40" s="677"/>
      <c r="Y40" s="677"/>
      <c r="Z40" s="677"/>
      <c r="AA40" s="677"/>
      <c r="AB40" s="677"/>
      <c r="AC40" s="677"/>
      <c r="AD40" s="677"/>
      <c r="AE40" s="678"/>
      <c r="AF40" s="679"/>
      <c r="AG40" s="680"/>
      <c r="AH40" s="680"/>
      <c r="AI40" s="680"/>
      <c r="AJ40" s="681"/>
      <c r="AK40" s="682"/>
      <c r="AL40" s="677"/>
      <c r="AM40" s="677"/>
      <c r="AN40" s="677"/>
      <c r="AO40" s="677"/>
      <c r="AP40" s="677"/>
      <c r="AQ40" s="677"/>
      <c r="AR40" s="677"/>
      <c r="AS40" s="677"/>
      <c r="AT40" s="677"/>
      <c r="AU40" s="677"/>
      <c r="AV40" s="677"/>
      <c r="AW40" s="677"/>
      <c r="AX40" s="677"/>
      <c r="AY40" s="677"/>
      <c r="AZ40" s="721"/>
      <c r="BA40" s="721"/>
      <c r="BB40" s="721"/>
      <c r="BC40" s="721"/>
      <c r="BD40" s="721"/>
      <c r="BE40" s="683"/>
      <c r="BF40" s="683"/>
      <c r="BG40" s="683"/>
      <c r="BH40" s="683"/>
      <c r="BI40" s="684"/>
      <c r="BJ40" s="56"/>
      <c r="BK40" s="56"/>
      <c r="BL40" s="56"/>
      <c r="BM40" s="56"/>
      <c r="BN40" s="56"/>
      <c r="BO40" s="55"/>
      <c r="BP40" s="55"/>
      <c r="BQ40" s="52">
        <v>34</v>
      </c>
      <c r="BR40" s="72"/>
      <c r="BS40" s="673"/>
      <c r="BT40" s="674"/>
      <c r="BU40" s="674"/>
      <c r="BV40" s="674"/>
      <c r="BW40" s="674"/>
      <c r="BX40" s="674"/>
      <c r="BY40" s="674"/>
      <c r="BZ40" s="674"/>
      <c r="CA40" s="674"/>
      <c r="CB40" s="674"/>
      <c r="CC40" s="674"/>
      <c r="CD40" s="674"/>
      <c r="CE40" s="674"/>
      <c r="CF40" s="674"/>
      <c r="CG40" s="675"/>
      <c r="CH40" s="685"/>
      <c r="CI40" s="680"/>
      <c r="CJ40" s="680"/>
      <c r="CK40" s="680"/>
      <c r="CL40" s="686"/>
      <c r="CM40" s="685"/>
      <c r="CN40" s="680"/>
      <c r="CO40" s="680"/>
      <c r="CP40" s="680"/>
      <c r="CQ40" s="686"/>
      <c r="CR40" s="685"/>
      <c r="CS40" s="680"/>
      <c r="CT40" s="680"/>
      <c r="CU40" s="680"/>
      <c r="CV40" s="686"/>
      <c r="CW40" s="685"/>
      <c r="CX40" s="680"/>
      <c r="CY40" s="680"/>
      <c r="CZ40" s="680"/>
      <c r="DA40" s="686"/>
      <c r="DB40" s="685"/>
      <c r="DC40" s="680"/>
      <c r="DD40" s="680"/>
      <c r="DE40" s="680"/>
      <c r="DF40" s="686"/>
      <c r="DG40" s="685"/>
      <c r="DH40" s="680"/>
      <c r="DI40" s="680"/>
      <c r="DJ40" s="680"/>
      <c r="DK40" s="686"/>
      <c r="DL40" s="685"/>
      <c r="DM40" s="680"/>
      <c r="DN40" s="680"/>
      <c r="DO40" s="680"/>
      <c r="DP40" s="686"/>
      <c r="DQ40" s="685"/>
      <c r="DR40" s="680"/>
      <c r="DS40" s="680"/>
      <c r="DT40" s="680"/>
      <c r="DU40" s="686"/>
      <c r="DV40" s="673"/>
      <c r="DW40" s="674"/>
      <c r="DX40" s="674"/>
      <c r="DY40" s="674"/>
      <c r="DZ40" s="687"/>
      <c r="EA40" s="48"/>
    </row>
    <row r="41" spans="1:131" ht="26.25" customHeight="1" x14ac:dyDescent="0.15">
      <c r="A41" s="52">
        <v>14</v>
      </c>
      <c r="B41" s="673"/>
      <c r="C41" s="674"/>
      <c r="D41" s="674"/>
      <c r="E41" s="674"/>
      <c r="F41" s="674"/>
      <c r="G41" s="674"/>
      <c r="H41" s="674"/>
      <c r="I41" s="674"/>
      <c r="J41" s="674"/>
      <c r="K41" s="674"/>
      <c r="L41" s="674"/>
      <c r="M41" s="674"/>
      <c r="N41" s="674"/>
      <c r="O41" s="674"/>
      <c r="P41" s="675"/>
      <c r="Q41" s="676"/>
      <c r="R41" s="677"/>
      <c r="S41" s="677"/>
      <c r="T41" s="677"/>
      <c r="U41" s="677"/>
      <c r="V41" s="677"/>
      <c r="W41" s="677"/>
      <c r="X41" s="677"/>
      <c r="Y41" s="677"/>
      <c r="Z41" s="677"/>
      <c r="AA41" s="677"/>
      <c r="AB41" s="677"/>
      <c r="AC41" s="677"/>
      <c r="AD41" s="677"/>
      <c r="AE41" s="678"/>
      <c r="AF41" s="679"/>
      <c r="AG41" s="680"/>
      <c r="AH41" s="680"/>
      <c r="AI41" s="680"/>
      <c r="AJ41" s="681"/>
      <c r="AK41" s="682"/>
      <c r="AL41" s="677"/>
      <c r="AM41" s="677"/>
      <c r="AN41" s="677"/>
      <c r="AO41" s="677"/>
      <c r="AP41" s="677"/>
      <c r="AQ41" s="677"/>
      <c r="AR41" s="677"/>
      <c r="AS41" s="677"/>
      <c r="AT41" s="677"/>
      <c r="AU41" s="677"/>
      <c r="AV41" s="677"/>
      <c r="AW41" s="677"/>
      <c r="AX41" s="677"/>
      <c r="AY41" s="677"/>
      <c r="AZ41" s="721"/>
      <c r="BA41" s="721"/>
      <c r="BB41" s="721"/>
      <c r="BC41" s="721"/>
      <c r="BD41" s="721"/>
      <c r="BE41" s="683"/>
      <c r="BF41" s="683"/>
      <c r="BG41" s="683"/>
      <c r="BH41" s="683"/>
      <c r="BI41" s="684"/>
      <c r="BJ41" s="56"/>
      <c r="BK41" s="56"/>
      <c r="BL41" s="56"/>
      <c r="BM41" s="56"/>
      <c r="BN41" s="56"/>
      <c r="BO41" s="55"/>
      <c r="BP41" s="55"/>
      <c r="BQ41" s="52">
        <v>35</v>
      </c>
      <c r="BR41" s="72"/>
      <c r="BS41" s="673"/>
      <c r="BT41" s="674"/>
      <c r="BU41" s="674"/>
      <c r="BV41" s="674"/>
      <c r="BW41" s="674"/>
      <c r="BX41" s="674"/>
      <c r="BY41" s="674"/>
      <c r="BZ41" s="674"/>
      <c r="CA41" s="674"/>
      <c r="CB41" s="674"/>
      <c r="CC41" s="674"/>
      <c r="CD41" s="674"/>
      <c r="CE41" s="674"/>
      <c r="CF41" s="674"/>
      <c r="CG41" s="675"/>
      <c r="CH41" s="685"/>
      <c r="CI41" s="680"/>
      <c r="CJ41" s="680"/>
      <c r="CK41" s="680"/>
      <c r="CL41" s="686"/>
      <c r="CM41" s="685"/>
      <c r="CN41" s="680"/>
      <c r="CO41" s="680"/>
      <c r="CP41" s="680"/>
      <c r="CQ41" s="686"/>
      <c r="CR41" s="685"/>
      <c r="CS41" s="680"/>
      <c r="CT41" s="680"/>
      <c r="CU41" s="680"/>
      <c r="CV41" s="686"/>
      <c r="CW41" s="685"/>
      <c r="CX41" s="680"/>
      <c r="CY41" s="680"/>
      <c r="CZ41" s="680"/>
      <c r="DA41" s="686"/>
      <c r="DB41" s="685"/>
      <c r="DC41" s="680"/>
      <c r="DD41" s="680"/>
      <c r="DE41" s="680"/>
      <c r="DF41" s="686"/>
      <c r="DG41" s="685"/>
      <c r="DH41" s="680"/>
      <c r="DI41" s="680"/>
      <c r="DJ41" s="680"/>
      <c r="DK41" s="686"/>
      <c r="DL41" s="685"/>
      <c r="DM41" s="680"/>
      <c r="DN41" s="680"/>
      <c r="DO41" s="680"/>
      <c r="DP41" s="686"/>
      <c r="DQ41" s="685"/>
      <c r="DR41" s="680"/>
      <c r="DS41" s="680"/>
      <c r="DT41" s="680"/>
      <c r="DU41" s="686"/>
      <c r="DV41" s="673"/>
      <c r="DW41" s="674"/>
      <c r="DX41" s="674"/>
      <c r="DY41" s="674"/>
      <c r="DZ41" s="687"/>
      <c r="EA41" s="48"/>
    </row>
    <row r="42" spans="1:131" ht="26.25" customHeight="1" x14ac:dyDescent="0.15">
      <c r="A42" s="52">
        <v>15</v>
      </c>
      <c r="B42" s="673"/>
      <c r="C42" s="674"/>
      <c r="D42" s="674"/>
      <c r="E42" s="674"/>
      <c r="F42" s="674"/>
      <c r="G42" s="674"/>
      <c r="H42" s="674"/>
      <c r="I42" s="674"/>
      <c r="J42" s="674"/>
      <c r="K42" s="674"/>
      <c r="L42" s="674"/>
      <c r="M42" s="674"/>
      <c r="N42" s="674"/>
      <c r="O42" s="674"/>
      <c r="P42" s="675"/>
      <c r="Q42" s="676"/>
      <c r="R42" s="677"/>
      <c r="S42" s="677"/>
      <c r="T42" s="677"/>
      <c r="U42" s="677"/>
      <c r="V42" s="677"/>
      <c r="W42" s="677"/>
      <c r="X42" s="677"/>
      <c r="Y42" s="677"/>
      <c r="Z42" s="677"/>
      <c r="AA42" s="677"/>
      <c r="AB42" s="677"/>
      <c r="AC42" s="677"/>
      <c r="AD42" s="677"/>
      <c r="AE42" s="678"/>
      <c r="AF42" s="679"/>
      <c r="AG42" s="680"/>
      <c r="AH42" s="680"/>
      <c r="AI42" s="680"/>
      <c r="AJ42" s="681"/>
      <c r="AK42" s="682"/>
      <c r="AL42" s="677"/>
      <c r="AM42" s="677"/>
      <c r="AN42" s="677"/>
      <c r="AO42" s="677"/>
      <c r="AP42" s="677"/>
      <c r="AQ42" s="677"/>
      <c r="AR42" s="677"/>
      <c r="AS42" s="677"/>
      <c r="AT42" s="677"/>
      <c r="AU42" s="677"/>
      <c r="AV42" s="677"/>
      <c r="AW42" s="677"/>
      <c r="AX42" s="677"/>
      <c r="AY42" s="677"/>
      <c r="AZ42" s="721"/>
      <c r="BA42" s="721"/>
      <c r="BB42" s="721"/>
      <c r="BC42" s="721"/>
      <c r="BD42" s="721"/>
      <c r="BE42" s="683"/>
      <c r="BF42" s="683"/>
      <c r="BG42" s="683"/>
      <c r="BH42" s="683"/>
      <c r="BI42" s="684"/>
      <c r="BJ42" s="56"/>
      <c r="BK42" s="56"/>
      <c r="BL42" s="56"/>
      <c r="BM42" s="56"/>
      <c r="BN42" s="56"/>
      <c r="BO42" s="55"/>
      <c r="BP42" s="55"/>
      <c r="BQ42" s="52">
        <v>36</v>
      </c>
      <c r="BR42" s="72"/>
      <c r="BS42" s="673"/>
      <c r="BT42" s="674"/>
      <c r="BU42" s="674"/>
      <c r="BV42" s="674"/>
      <c r="BW42" s="674"/>
      <c r="BX42" s="674"/>
      <c r="BY42" s="674"/>
      <c r="BZ42" s="674"/>
      <c r="CA42" s="674"/>
      <c r="CB42" s="674"/>
      <c r="CC42" s="674"/>
      <c r="CD42" s="674"/>
      <c r="CE42" s="674"/>
      <c r="CF42" s="674"/>
      <c r="CG42" s="675"/>
      <c r="CH42" s="685"/>
      <c r="CI42" s="680"/>
      <c r="CJ42" s="680"/>
      <c r="CK42" s="680"/>
      <c r="CL42" s="686"/>
      <c r="CM42" s="685"/>
      <c r="CN42" s="680"/>
      <c r="CO42" s="680"/>
      <c r="CP42" s="680"/>
      <c r="CQ42" s="686"/>
      <c r="CR42" s="685"/>
      <c r="CS42" s="680"/>
      <c r="CT42" s="680"/>
      <c r="CU42" s="680"/>
      <c r="CV42" s="686"/>
      <c r="CW42" s="685"/>
      <c r="CX42" s="680"/>
      <c r="CY42" s="680"/>
      <c r="CZ42" s="680"/>
      <c r="DA42" s="686"/>
      <c r="DB42" s="685"/>
      <c r="DC42" s="680"/>
      <c r="DD42" s="680"/>
      <c r="DE42" s="680"/>
      <c r="DF42" s="686"/>
      <c r="DG42" s="685"/>
      <c r="DH42" s="680"/>
      <c r="DI42" s="680"/>
      <c r="DJ42" s="680"/>
      <c r="DK42" s="686"/>
      <c r="DL42" s="685"/>
      <c r="DM42" s="680"/>
      <c r="DN42" s="680"/>
      <c r="DO42" s="680"/>
      <c r="DP42" s="686"/>
      <c r="DQ42" s="685"/>
      <c r="DR42" s="680"/>
      <c r="DS42" s="680"/>
      <c r="DT42" s="680"/>
      <c r="DU42" s="686"/>
      <c r="DV42" s="673"/>
      <c r="DW42" s="674"/>
      <c r="DX42" s="674"/>
      <c r="DY42" s="674"/>
      <c r="DZ42" s="687"/>
      <c r="EA42" s="48"/>
    </row>
    <row r="43" spans="1:131" ht="26.25" customHeight="1" x14ac:dyDescent="0.15">
      <c r="A43" s="52">
        <v>16</v>
      </c>
      <c r="B43" s="673"/>
      <c r="C43" s="674"/>
      <c r="D43" s="674"/>
      <c r="E43" s="674"/>
      <c r="F43" s="674"/>
      <c r="G43" s="674"/>
      <c r="H43" s="674"/>
      <c r="I43" s="674"/>
      <c r="J43" s="674"/>
      <c r="K43" s="674"/>
      <c r="L43" s="674"/>
      <c r="M43" s="674"/>
      <c r="N43" s="674"/>
      <c r="O43" s="674"/>
      <c r="P43" s="675"/>
      <c r="Q43" s="676"/>
      <c r="R43" s="677"/>
      <c r="S43" s="677"/>
      <c r="T43" s="677"/>
      <c r="U43" s="677"/>
      <c r="V43" s="677"/>
      <c r="W43" s="677"/>
      <c r="X43" s="677"/>
      <c r="Y43" s="677"/>
      <c r="Z43" s="677"/>
      <c r="AA43" s="677"/>
      <c r="AB43" s="677"/>
      <c r="AC43" s="677"/>
      <c r="AD43" s="677"/>
      <c r="AE43" s="678"/>
      <c r="AF43" s="679"/>
      <c r="AG43" s="680"/>
      <c r="AH43" s="680"/>
      <c r="AI43" s="680"/>
      <c r="AJ43" s="681"/>
      <c r="AK43" s="682"/>
      <c r="AL43" s="677"/>
      <c r="AM43" s="677"/>
      <c r="AN43" s="677"/>
      <c r="AO43" s="677"/>
      <c r="AP43" s="677"/>
      <c r="AQ43" s="677"/>
      <c r="AR43" s="677"/>
      <c r="AS43" s="677"/>
      <c r="AT43" s="677"/>
      <c r="AU43" s="677"/>
      <c r="AV43" s="677"/>
      <c r="AW43" s="677"/>
      <c r="AX43" s="677"/>
      <c r="AY43" s="677"/>
      <c r="AZ43" s="721"/>
      <c r="BA43" s="721"/>
      <c r="BB43" s="721"/>
      <c r="BC43" s="721"/>
      <c r="BD43" s="721"/>
      <c r="BE43" s="683"/>
      <c r="BF43" s="683"/>
      <c r="BG43" s="683"/>
      <c r="BH43" s="683"/>
      <c r="BI43" s="684"/>
      <c r="BJ43" s="56"/>
      <c r="BK43" s="56"/>
      <c r="BL43" s="56"/>
      <c r="BM43" s="56"/>
      <c r="BN43" s="56"/>
      <c r="BO43" s="55"/>
      <c r="BP43" s="55"/>
      <c r="BQ43" s="52">
        <v>37</v>
      </c>
      <c r="BR43" s="72"/>
      <c r="BS43" s="673"/>
      <c r="BT43" s="674"/>
      <c r="BU43" s="674"/>
      <c r="BV43" s="674"/>
      <c r="BW43" s="674"/>
      <c r="BX43" s="674"/>
      <c r="BY43" s="674"/>
      <c r="BZ43" s="674"/>
      <c r="CA43" s="674"/>
      <c r="CB43" s="674"/>
      <c r="CC43" s="674"/>
      <c r="CD43" s="674"/>
      <c r="CE43" s="674"/>
      <c r="CF43" s="674"/>
      <c r="CG43" s="675"/>
      <c r="CH43" s="685"/>
      <c r="CI43" s="680"/>
      <c r="CJ43" s="680"/>
      <c r="CK43" s="680"/>
      <c r="CL43" s="686"/>
      <c r="CM43" s="685"/>
      <c r="CN43" s="680"/>
      <c r="CO43" s="680"/>
      <c r="CP43" s="680"/>
      <c r="CQ43" s="686"/>
      <c r="CR43" s="685"/>
      <c r="CS43" s="680"/>
      <c r="CT43" s="680"/>
      <c r="CU43" s="680"/>
      <c r="CV43" s="686"/>
      <c r="CW43" s="685"/>
      <c r="CX43" s="680"/>
      <c r="CY43" s="680"/>
      <c r="CZ43" s="680"/>
      <c r="DA43" s="686"/>
      <c r="DB43" s="685"/>
      <c r="DC43" s="680"/>
      <c r="DD43" s="680"/>
      <c r="DE43" s="680"/>
      <c r="DF43" s="686"/>
      <c r="DG43" s="685"/>
      <c r="DH43" s="680"/>
      <c r="DI43" s="680"/>
      <c r="DJ43" s="680"/>
      <c r="DK43" s="686"/>
      <c r="DL43" s="685"/>
      <c r="DM43" s="680"/>
      <c r="DN43" s="680"/>
      <c r="DO43" s="680"/>
      <c r="DP43" s="686"/>
      <c r="DQ43" s="685"/>
      <c r="DR43" s="680"/>
      <c r="DS43" s="680"/>
      <c r="DT43" s="680"/>
      <c r="DU43" s="686"/>
      <c r="DV43" s="673"/>
      <c r="DW43" s="674"/>
      <c r="DX43" s="674"/>
      <c r="DY43" s="674"/>
      <c r="DZ43" s="687"/>
      <c r="EA43" s="48"/>
    </row>
    <row r="44" spans="1:131" ht="26.25" customHeight="1" x14ac:dyDescent="0.15">
      <c r="A44" s="52">
        <v>17</v>
      </c>
      <c r="B44" s="673"/>
      <c r="C44" s="674"/>
      <c r="D44" s="674"/>
      <c r="E44" s="674"/>
      <c r="F44" s="674"/>
      <c r="G44" s="674"/>
      <c r="H44" s="674"/>
      <c r="I44" s="674"/>
      <c r="J44" s="674"/>
      <c r="K44" s="674"/>
      <c r="L44" s="674"/>
      <c r="M44" s="674"/>
      <c r="N44" s="674"/>
      <c r="O44" s="674"/>
      <c r="P44" s="675"/>
      <c r="Q44" s="676"/>
      <c r="R44" s="677"/>
      <c r="S44" s="677"/>
      <c r="T44" s="677"/>
      <c r="U44" s="677"/>
      <c r="V44" s="677"/>
      <c r="W44" s="677"/>
      <c r="X44" s="677"/>
      <c r="Y44" s="677"/>
      <c r="Z44" s="677"/>
      <c r="AA44" s="677"/>
      <c r="AB44" s="677"/>
      <c r="AC44" s="677"/>
      <c r="AD44" s="677"/>
      <c r="AE44" s="678"/>
      <c r="AF44" s="679"/>
      <c r="AG44" s="680"/>
      <c r="AH44" s="680"/>
      <c r="AI44" s="680"/>
      <c r="AJ44" s="681"/>
      <c r="AK44" s="682"/>
      <c r="AL44" s="677"/>
      <c r="AM44" s="677"/>
      <c r="AN44" s="677"/>
      <c r="AO44" s="677"/>
      <c r="AP44" s="677"/>
      <c r="AQ44" s="677"/>
      <c r="AR44" s="677"/>
      <c r="AS44" s="677"/>
      <c r="AT44" s="677"/>
      <c r="AU44" s="677"/>
      <c r="AV44" s="677"/>
      <c r="AW44" s="677"/>
      <c r="AX44" s="677"/>
      <c r="AY44" s="677"/>
      <c r="AZ44" s="721"/>
      <c r="BA44" s="721"/>
      <c r="BB44" s="721"/>
      <c r="BC44" s="721"/>
      <c r="BD44" s="721"/>
      <c r="BE44" s="683"/>
      <c r="BF44" s="683"/>
      <c r="BG44" s="683"/>
      <c r="BH44" s="683"/>
      <c r="BI44" s="684"/>
      <c r="BJ44" s="56"/>
      <c r="BK44" s="56"/>
      <c r="BL44" s="56"/>
      <c r="BM44" s="56"/>
      <c r="BN44" s="56"/>
      <c r="BO44" s="55"/>
      <c r="BP44" s="55"/>
      <c r="BQ44" s="52">
        <v>38</v>
      </c>
      <c r="BR44" s="72"/>
      <c r="BS44" s="673"/>
      <c r="BT44" s="674"/>
      <c r="BU44" s="674"/>
      <c r="BV44" s="674"/>
      <c r="BW44" s="674"/>
      <c r="BX44" s="674"/>
      <c r="BY44" s="674"/>
      <c r="BZ44" s="674"/>
      <c r="CA44" s="674"/>
      <c r="CB44" s="674"/>
      <c r="CC44" s="674"/>
      <c r="CD44" s="674"/>
      <c r="CE44" s="674"/>
      <c r="CF44" s="674"/>
      <c r="CG44" s="675"/>
      <c r="CH44" s="685"/>
      <c r="CI44" s="680"/>
      <c r="CJ44" s="680"/>
      <c r="CK44" s="680"/>
      <c r="CL44" s="686"/>
      <c r="CM44" s="685"/>
      <c r="CN44" s="680"/>
      <c r="CO44" s="680"/>
      <c r="CP44" s="680"/>
      <c r="CQ44" s="686"/>
      <c r="CR44" s="685"/>
      <c r="CS44" s="680"/>
      <c r="CT44" s="680"/>
      <c r="CU44" s="680"/>
      <c r="CV44" s="686"/>
      <c r="CW44" s="685"/>
      <c r="CX44" s="680"/>
      <c r="CY44" s="680"/>
      <c r="CZ44" s="680"/>
      <c r="DA44" s="686"/>
      <c r="DB44" s="685"/>
      <c r="DC44" s="680"/>
      <c r="DD44" s="680"/>
      <c r="DE44" s="680"/>
      <c r="DF44" s="686"/>
      <c r="DG44" s="685"/>
      <c r="DH44" s="680"/>
      <c r="DI44" s="680"/>
      <c r="DJ44" s="680"/>
      <c r="DK44" s="686"/>
      <c r="DL44" s="685"/>
      <c r="DM44" s="680"/>
      <c r="DN44" s="680"/>
      <c r="DO44" s="680"/>
      <c r="DP44" s="686"/>
      <c r="DQ44" s="685"/>
      <c r="DR44" s="680"/>
      <c r="DS44" s="680"/>
      <c r="DT44" s="680"/>
      <c r="DU44" s="686"/>
      <c r="DV44" s="673"/>
      <c r="DW44" s="674"/>
      <c r="DX44" s="674"/>
      <c r="DY44" s="674"/>
      <c r="DZ44" s="687"/>
      <c r="EA44" s="48"/>
    </row>
    <row r="45" spans="1:131" ht="26.25" customHeight="1" x14ac:dyDescent="0.15">
      <c r="A45" s="52">
        <v>18</v>
      </c>
      <c r="B45" s="673"/>
      <c r="C45" s="674"/>
      <c r="D45" s="674"/>
      <c r="E45" s="674"/>
      <c r="F45" s="674"/>
      <c r="G45" s="674"/>
      <c r="H45" s="674"/>
      <c r="I45" s="674"/>
      <c r="J45" s="674"/>
      <c r="K45" s="674"/>
      <c r="L45" s="674"/>
      <c r="M45" s="674"/>
      <c r="N45" s="674"/>
      <c r="O45" s="674"/>
      <c r="P45" s="675"/>
      <c r="Q45" s="676"/>
      <c r="R45" s="677"/>
      <c r="S45" s="677"/>
      <c r="T45" s="677"/>
      <c r="U45" s="677"/>
      <c r="V45" s="677"/>
      <c r="W45" s="677"/>
      <c r="X45" s="677"/>
      <c r="Y45" s="677"/>
      <c r="Z45" s="677"/>
      <c r="AA45" s="677"/>
      <c r="AB45" s="677"/>
      <c r="AC45" s="677"/>
      <c r="AD45" s="677"/>
      <c r="AE45" s="678"/>
      <c r="AF45" s="679"/>
      <c r="AG45" s="680"/>
      <c r="AH45" s="680"/>
      <c r="AI45" s="680"/>
      <c r="AJ45" s="681"/>
      <c r="AK45" s="682"/>
      <c r="AL45" s="677"/>
      <c r="AM45" s="677"/>
      <c r="AN45" s="677"/>
      <c r="AO45" s="677"/>
      <c r="AP45" s="677"/>
      <c r="AQ45" s="677"/>
      <c r="AR45" s="677"/>
      <c r="AS45" s="677"/>
      <c r="AT45" s="677"/>
      <c r="AU45" s="677"/>
      <c r="AV45" s="677"/>
      <c r="AW45" s="677"/>
      <c r="AX45" s="677"/>
      <c r="AY45" s="677"/>
      <c r="AZ45" s="721"/>
      <c r="BA45" s="721"/>
      <c r="BB45" s="721"/>
      <c r="BC45" s="721"/>
      <c r="BD45" s="721"/>
      <c r="BE45" s="683"/>
      <c r="BF45" s="683"/>
      <c r="BG45" s="683"/>
      <c r="BH45" s="683"/>
      <c r="BI45" s="684"/>
      <c r="BJ45" s="56"/>
      <c r="BK45" s="56"/>
      <c r="BL45" s="56"/>
      <c r="BM45" s="56"/>
      <c r="BN45" s="56"/>
      <c r="BO45" s="55"/>
      <c r="BP45" s="55"/>
      <c r="BQ45" s="52">
        <v>39</v>
      </c>
      <c r="BR45" s="72"/>
      <c r="BS45" s="673"/>
      <c r="BT45" s="674"/>
      <c r="BU45" s="674"/>
      <c r="BV45" s="674"/>
      <c r="BW45" s="674"/>
      <c r="BX45" s="674"/>
      <c r="BY45" s="674"/>
      <c r="BZ45" s="674"/>
      <c r="CA45" s="674"/>
      <c r="CB45" s="674"/>
      <c r="CC45" s="674"/>
      <c r="CD45" s="674"/>
      <c r="CE45" s="674"/>
      <c r="CF45" s="674"/>
      <c r="CG45" s="675"/>
      <c r="CH45" s="685"/>
      <c r="CI45" s="680"/>
      <c r="CJ45" s="680"/>
      <c r="CK45" s="680"/>
      <c r="CL45" s="686"/>
      <c r="CM45" s="685"/>
      <c r="CN45" s="680"/>
      <c r="CO45" s="680"/>
      <c r="CP45" s="680"/>
      <c r="CQ45" s="686"/>
      <c r="CR45" s="685"/>
      <c r="CS45" s="680"/>
      <c r="CT45" s="680"/>
      <c r="CU45" s="680"/>
      <c r="CV45" s="686"/>
      <c r="CW45" s="685"/>
      <c r="CX45" s="680"/>
      <c r="CY45" s="680"/>
      <c r="CZ45" s="680"/>
      <c r="DA45" s="686"/>
      <c r="DB45" s="685"/>
      <c r="DC45" s="680"/>
      <c r="DD45" s="680"/>
      <c r="DE45" s="680"/>
      <c r="DF45" s="686"/>
      <c r="DG45" s="685"/>
      <c r="DH45" s="680"/>
      <c r="DI45" s="680"/>
      <c r="DJ45" s="680"/>
      <c r="DK45" s="686"/>
      <c r="DL45" s="685"/>
      <c r="DM45" s="680"/>
      <c r="DN45" s="680"/>
      <c r="DO45" s="680"/>
      <c r="DP45" s="686"/>
      <c r="DQ45" s="685"/>
      <c r="DR45" s="680"/>
      <c r="DS45" s="680"/>
      <c r="DT45" s="680"/>
      <c r="DU45" s="686"/>
      <c r="DV45" s="673"/>
      <c r="DW45" s="674"/>
      <c r="DX45" s="674"/>
      <c r="DY45" s="674"/>
      <c r="DZ45" s="687"/>
      <c r="EA45" s="48"/>
    </row>
    <row r="46" spans="1:131" ht="26.25" customHeight="1" x14ac:dyDescent="0.15">
      <c r="A46" s="52">
        <v>19</v>
      </c>
      <c r="B46" s="673"/>
      <c r="C46" s="674"/>
      <c r="D46" s="674"/>
      <c r="E46" s="674"/>
      <c r="F46" s="674"/>
      <c r="G46" s="674"/>
      <c r="H46" s="674"/>
      <c r="I46" s="674"/>
      <c r="J46" s="674"/>
      <c r="K46" s="674"/>
      <c r="L46" s="674"/>
      <c r="M46" s="674"/>
      <c r="N46" s="674"/>
      <c r="O46" s="674"/>
      <c r="P46" s="675"/>
      <c r="Q46" s="676"/>
      <c r="R46" s="677"/>
      <c r="S46" s="677"/>
      <c r="T46" s="677"/>
      <c r="U46" s="677"/>
      <c r="V46" s="677"/>
      <c r="W46" s="677"/>
      <c r="X46" s="677"/>
      <c r="Y46" s="677"/>
      <c r="Z46" s="677"/>
      <c r="AA46" s="677"/>
      <c r="AB46" s="677"/>
      <c r="AC46" s="677"/>
      <c r="AD46" s="677"/>
      <c r="AE46" s="678"/>
      <c r="AF46" s="679"/>
      <c r="AG46" s="680"/>
      <c r="AH46" s="680"/>
      <c r="AI46" s="680"/>
      <c r="AJ46" s="681"/>
      <c r="AK46" s="682"/>
      <c r="AL46" s="677"/>
      <c r="AM46" s="677"/>
      <c r="AN46" s="677"/>
      <c r="AO46" s="677"/>
      <c r="AP46" s="677"/>
      <c r="AQ46" s="677"/>
      <c r="AR46" s="677"/>
      <c r="AS46" s="677"/>
      <c r="AT46" s="677"/>
      <c r="AU46" s="677"/>
      <c r="AV46" s="677"/>
      <c r="AW46" s="677"/>
      <c r="AX46" s="677"/>
      <c r="AY46" s="677"/>
      <c r="AZ46" s="721"/>
      <c r="BA46" s="721"/>
      <c r="BB46" s="721"/>
      <c r="BC46" s="721"/>
      <c r="BD46" s="721"/>
      <c r="BE46" s="683"/>
      <c r="BF46" s="683"/>
      <c r="BG46" s="683"/>
      <c r="BH46" s="683"/>
      <c r="BI46" s="684"/>
      <c r="BJ46" s="56"/>
      <c r="BK46" s="56"/>
      <c r="BL46" s="56"/>
      <c r="BM46" s="56"/>
      <c r="BN46" s="56"/>
      <c r="BO46" s="55"/>
      <c r="BP46" s="55"/>
      <c r="BQ46" s="52">
        <v>40</v>
      </c>
      <c r="BR46" s="72"/>
      <c r="BS46" s="673"/>
      <c r="BT46" s="674"/>
      <c r="BU46" s="674"/>
      <c r="BV46" s="674"/>
      <c r="BW46" s="674"/>
      <c r="BX46" s="674"/>
      <c r="BY46" s="674"/>
      <c r="BZ46" s="674"/>
      <c r="CA46" s="674"/>
      <c r="CB46" s="674"/>
      <c r="CC46" s="674"/>
      <c r="CD46" s="674"/>
      <c r="CE46" s="674"/>
      <c r="CF46" s="674"/>
      <c r="CG46" s="675"/>
      <c r="CH46" s="685"/>
      <c r="CI46" s="680"/>
      <c r="CJ46" s="680"/>
      <c r="CK46" s="680"/>
      <c r="CL46" s="686"/>
      <c r="CM46" s="685"/>
      <c r="CN46" s="680"/>
      <c r="CO46" s="680"/>
      <c r="CP46" s="680"/>
      <c r="CQ46" s="686"/>
      <c r="CR46" s="685"/>
      <c r="CS46" s="680"/>
      <c r="CT46" s="680"/>
      <c r="CU46" s="680"/>
      <c r="CV46" s="686"/>
      <c r="CW46" s="685"/>
      <c r="CX46" s="680"/>
      <c r="CY46" s="680"/>
      <c r="CZ46" s="680"/>
      <c r="DA46" s="686"/>
      <c r="DB46" s="685"/>
      <c r="DC46" s="680"/>
      <c r="DD46" s="680"/>
      <c r="DE46" s="680"/>
      <c r="DF46" s="686"/>
      <c r="DG46" s="685"/>
      <c r="DH46" s="680"/>
      <c r="DI46" s="680"/>
      <c r="DJ46" s="680"/>
      <c r="DK46" s="686"/>
      <c r="DL46" s="685"/>
      <c r="DM46" s="680"/>
      <c r="DN46" s="680"/>
      <c r="DO46" s="680"/>
      <c r="DP46" s="686"/>
      <c r="DQ46" s="685"/>
      <c r="DR46" s="680"/>
      <c r="DS46" s="680"/>
      <c r="DT46" s="680"/>
      <c r="DU46" s="686"/>
      <c r="DV46" s="673"/>
      <c r="DW46" s="674"/>
      <c r="DX46" s="674"/>
      <c r="DY46" s="674"/>
      <c r="DZ46" s="687"/>
      <c r="EA46" s="48"/>
    </row>
    <row r="47" spans="1:131" ht="26.25" customHeight="1" x14ac:dyDescent="0.15">
      <c r="A47" s="52">
        <v>20</v>
      </c>
      <c r="B47" s="673"/>
      <c r="C47" s="674"/>
      <c r="D47" s="674"/>
      <c r="E47" s="674"/>
      <c r="F47" s="674"/>
      <c r="G47" s="674"/>
      <c r="H47" s="674"/>
      <c r="I47" s="674"/>
      <c r="J47" s="674"/>
      <c r="K47" s="674"/>
      <c r="L47" s="674"/>
      <c r="M47" s="674"/>
      <c r="N47" s="674"/>
      <c r="O47" s="674"/>
      <c r="P47" s="675"/>
      <c r="Q47" s="676"/>
      <c r="R47" s="677"/>
      <c r="S47" s="677"/>
      <c r="T47" s="677"/>
      <c r="U47" s="677"/>
      <c r="V47" s="677"/>
      <c r="W47" s="677"/>
      <c r="X47" s="677"/>
      <c r="Y47" s="677"/>
      <c r="Z47" s="677"/>
      <c r="AA47" s="677"/>
      <c r="AB47" s="677"/>
      <c r="AC47" s="677"/>
      <c r="AD47" s="677"/>
      <c r="AE47" s="678"/>
      <c r="AF47" s="679"/>
      <c r="AG47" s="680"/>
      <c r="AH47" s="680"/>
      <c r="AI47" s="680"/>
      <c r="AJ47" s="681"/>
      <c r="AK47" s="682"/>
      <c r="AL47" s="677"/>
      <c r="AM47" s="677"/>
      <c r="AN47" s="677"/>
      <c r="AO47" s="677"/>
      <c r="AP47" s="677"/>
      <c r="AQ47" s="677"/>
      <c r="AR47" s="677"/>
      <c r="AS47" s="677"/>
      <c r="AT47" s="677"/>
      <c r="AU47" s="677"/>
      <c r="AV47" s="677"/>
      <c r="AW47" s="677"/>
      <c r="AX47" s="677"/>
      <c r="AY47" s="677"/>
      <c r="AZ47" s="721"/>
      <c r="BA47" s="721"/>
      <c r="BB47" s="721"/>
      <c r="BC47" s="721"/>
      <c r="BD47" s="721"/>
      <c r="BE47" s="683"/>
      <c r="BF47" s="683"/>
      <c r="BG47" s="683"/>
      <c r="BH47" s="683"/>
      <c r="BI47" s="684"/>
      <c r="BJ47" s="56"/>
      <c r="BK47" s="56"/>
      <c r="BL47" s="56"/>
      <c r="BM47" s="56"/>
      <c r="BN47" s="56"/>
      <c r="BO47" s="55"/>
      <c r="BP47" s="55"/>
      <c r="BQ47" s="52">
        <v>41</v>
      </c>
      <c r="BR47" s="72"/>
      <c r="BS47" s="673"/>
      <c r="BT47" s="674"/>
      <c r="BU47" s="674"/>
      <c r="BV47" s="674"/>
      <c r="BW47" s="674"/>
      <c r="BX47" s="674"/>
      <c r="BY47" s="674"/>
      <c r="BZ47" s="674"/>
      <c r="CA47" s="674"/>
      <c r="CB47" s="674"/>
      <c r="CC47" s="674"/>
      <c r="CD47" s="674"/>
      <c r="CE47" s="674"/>
      <c r="CF47" s="674"/>
      <c r="CG47" s="675"/>
      <c r="CH47" s="685"/>
      <c r="CI47" s="680"/>
      <c r="CJ47" s="680"/>
      <c r="CK47" s="680"/>
      <c r="CL47" s="686"/>
      <c r="CM47" s="685"/>
      <c r="CN47" s="680"/>
      <c r="CO47" s="680"/>
      <c r="CP47" s="680"/>
      <c r="CQ47" s="686"/>
      <c r="CR47" s="685"/>
      <c r="CS47" s="680"/>
      <c r="CT47" s="680"/>
      <c r="CU47" s="680"/>
      <c r="CV47" s="686"/>
      <c r="CW47" s="685"/>
      <c r="CX47" s="680"/>
      <c r="CY47" s="680"/>
      <c r="CZ47" s="680"/>
      <c r="DA47" s="686"/>
      <c r="DB47" s="685"/>
      <c r="DC47" s="680"/>
      <c r="DD47" s="680"/>
      <c r="DE47" s="680"/>
      <c r="DF47" s="686"/>
      <c r="DG47" s="685"/>
      <c r="DH47" s="680"/>
      <c r="DI47" s="680"/>
      <c r="DJ47" s="680"/>
      <c r="DK47" s="686"/>
      <c r="DL47" s="685"/>
      <c r="DM47" s="680"/>
      <c r="DN47" s="680"/>
      <c r="DO47" s="680"/>
      <c r="DP47" s="686"/>
      <c r="DQ47" s="685"/>
      <c r="DR47" s="680"/>
      <c r="DS47" s="680"/>
      <c r="DT47" s="680"/>
      <c r="DU47" s="686"/>
      <c r="DV47" s="673"/>
      <c r="DW47" s="674"/>
      <c r="DX47" s="674"/>
      <c r="DY47" s="674"/>
      <c r="DZ47" s="687"/>
      <c r="EA47" s="48"/>
    </row>
    <row r="48" spans="1:131" ht="26.25" customHeight="1" x14ac:dyDescent="0.15">
      <c r="A48" s="52">
        <v>21</v>
      </c>
      <c r="B48" s="673"/>
      <c r="C48" s="674"/>
      <c r="D48" s="674"/>
      <c r="E48" s="674"/>
      <c r="F48" s="674"/>
      <c r="G48" s="674"/>
      <c r="H48" s="674"/>
      <c r="I48" s="674"/>
      <c r="J48" s="674"/>
      <c r="K48" s="674"/>
      <c r="L48" s="674"/>
      <c r="M48" s="674"/>
      <c r="N48" s="674"/>
      <c r="O48" s="674"/>
      <c r="P48" s="675"/>
      <c r="Q48" s="676"/>
      <c r="R48" s="677"/>
      <c r="S48" s="677"/>
      <c r="T48" s="677"/>
      <c r="U48" s="677"/>
      <c r="V48" s="677"/>
      <c r="W48" s="677"/>
      <c r="X48" s="677"/>
      <c r="Y48" s="677"/>
      <c r="Z48" s="677"/>
      <c r="AA48" s="677"/>
      <c r="AB48" s="677"/>
      <c r="AC48" s="677"/>
      <c r="AD48" s="677"/>
      <c r="AE48" s="678"/>
      <c r="AF48" s="679"/>
      <c r="AG48" s="680"/>
      <c r="AH48" s="680"/>
      <c r="AI48" s="680"/>
      <c r="AJ48" s="681"/>
      <c r="AK48" s="682"/>
      <c r="AL48" s="677"/>
      <c r="AM48" s="677"/>
      <c r="AN48" s="677"/>
      <c r="AO48" s="677"/>
      <c r="AP48" s="677"/>
      <c r="AQ48" s="677"/>
      <c r="AR48" s="677"/>
      <c r="AS48" s="677"/>
      <c r="AT48" s="677"/>
      <c r="AU48" s="677"/>
      <c r="AV48" s="677"/>
      <c r="AW48" s="677"/>
      <c r="AX48" s="677"/>
      <c r="AY48" s="677"/>
      <c r="AZ48" s="721"/>
      <c r="BA48" s="721"/>
      <c r="BB48" s="721"/>
      <c r="BC48" s="721"/>
      <c r="BD48" s="721"/>
      <c r="BE48" s="683"/>
      <c r="BF48" s="683"/>
      <c r="BG48" s="683"/>
      <c r="BH48" s="683"/>
      <c r="BI48" s="684"/>
      <c r="BJ48" s="56"/>
      <c r="BK48" s="56"/>
      <c r="BL48" s="56"/>
      <c r="BM48" s="56"/>
      <c r="BN48" s="56"/>
      <c r="BO48" s="55"/>
      <c r="BP48" s="55"/>
      <c r="BQ48" s="52">
        <v>42</v>
      </c>
      <c r="BR48" s="72"/>
      <c r="BS48" s="673"/>
      <c r="BT48" s="674"/>
      <c r="BU48" s="674"/>
      <c r="BV48" s="674"/>
      <c r="BW48" s="674"/>
      <c r="BX48" s="674"/>
      <c r="BY48" s="674"/>
      <c r="BZ48" s="674"/>
      <c r="CA48" s="674"/>
      <c r="CB48" s="674"/>
      <c r="CC48" s="674"/>
      <c r="CD48" s="674"/>
      <c r="CE48" s="674"/>
      <c r="CF48" s="674"/>
      <c r="CG48" s="675"/>
      <c r="CH48" s="685"/>
      <c r="CI48" s="680"/>
      <c r="CJ48" s="680"/>
      <c r="CK48" s="680"/>
      <c r="CL48" s="686"/>
      <c r="CM48" s="685"/>
      <c r="CN48" s="680"/>
      <c r="CO48" s="680"/>
      <c r="CP48" s="680"/>
      <c r="CQ48" s="686"/>
      <c r="CR48" s="685"/>
      <c r="CS48" s="680"/>
      <c r="CT48" s="680"/>
      <c r="CU48" s="680"/>
      <c r="CV48" s="686"/>
      <c r="CW48" s="685"/>
      <c r="CX48" s="680"/>
      <c r="CY48" s="680"/>
      <c r="CZ48" s="680"/>
      <c r="DA48" s="686"/>
      <c r="DB48" s="685"/>
      <c r="DC48" s="680"/>
      <c r="DD48" s="680"/>
      <c r="DE48" s="680"/>
      <c r="DF48" s="686"/>
      <c r="DG48" s="685"/>
      <c r="DH48" s="680"/>
      <c r="DI48" s="680"/>
      <c r="DJ48" s="680"/>
      <c r="DK48" s="686"/>
      <c r="DL48" s="685"/>
      <c r="DM48" s="680"/>
      <c r="DN48" s="680"/>
      <c r="DO48" s="680"/>
      <c r="DP48" s="686"/>
      <c r="DQ48" s="685"/>
      <c r="DR48" s="680"/>
      <c r="DS48" s="680"/>
      <c r="DT48" s="680"/>
      <c r="DU48" s="686"/>
      <c r="DV48" s="673"/>
      <c r="DW48" s="674"/>
      <c r="DX48" s="674"/>
      <c r="DY48" s="674"/>
      <c r="DZ48" s="687"/>
      <c r="EA48" s="48"/>
    </row>
    <row r="49" spans="1:131" ht="26.25" customHeight="1" x14ac:dyDescent="0.15">
      <c r="A49" s="52">
        <v>22</v>
      </c>
      <c r="B49" s="673"/>
      <c r="C49" s="674"/>
      <c r="D49" s="674"/>
      <c r="E49" s="674"/>
      <c r="F49" s="674"/>
      <c r="G49" s="674"/>
      <c r="H49" s="674"/>
      <c r="I49" s="674"/>
      <c r="J49" s="674"/>
      <c r="K49" s="674"/>
      <c r="L49" s="674"/>
      <c r="M49" s="674"/>
      <c r="N49" s="674"/>
      <c r="O49" s="674"/>
      <c r="P49" s="675"/>
      <c r="Q49" s="676"/>
      <c r="R49" s="677"/>
      <c r="S49" s="677"/>
      <c r="T49" s="677"/>
      <c r="U49" s="677"/>
      <c r="V49" s="677"/>
      <c r="W49" s="677"/>
      <c r="X49" s="677"/>
      <c r="Y49" s="677"/>
      <c r="Z49" s="677"/>
      <c r="AA49" s="677"/>
      <c r="AB49" s="677"/>
      <c r="AC49" s="677"/>
      <c r="AD49" s="677"/>
      <c r="AE49" s="678"/>
      <c r="AF49" s="679"/>
      <c r="AG49" s="680"/>
      <c r="AH49" s="680"/>
      <c r="AI49" s="680"/>
      <c r="AJ49" s="681"/>
      <c r="AK49" s="682"/>
      <c r="AL49" s="677"/>
      <c r="AM49" s="677"/>
      <c r="AN49" s="677"/>
      <c r="AO49" s="677"/>
      <c r="AP49" s="677"/>
      <c r="AQ49" s="677"/>
      <c r="AR49" s="677"/>
      <c r="AS49" s="677"/>
      <c r="AT49" s="677"/>
      <c r="AU49" s="677"/>
      <c r="AV49" s="677"/>
      <c r="AW49" s="677"/>
      <c r="AX49" s="677"/>
      <c r="AY49" s="677"/>
      <c r="AZ49" s="721"/>
      <c r="BA49" s="721"/>
      <c r="BB49" s="721"/>
      <c r="BC49" s="721"/>
      <c r="BD49" s="721"/>
      <c r="BE49" s="683"/>
      <c r="BF49" s="683"/>
      <c r="BG49" s="683"/>
      <c r="BH49" s="683"/>
      <c r="BI49" s="684"/>
      <c r="BJ49" s="56"/>
      <c r="BK49" s="56"/>
      <c r="BL49" s="56"/>
      <c r="BM49" s="56"/>
      <c r="BN49" s="56"/>
      <c r="BO49" s="55"/>
      <c r="BP49" s="55"/>
      <c r="BQ49" s="52">
        <v>43</v>
      </c>
      <c r="BR49" s="72"/>
      <c r="BS49" s="673"/>
      <c r="BT49" s="674"/>
      <c r="BU49" s="674"/>
      <c r="BV49" s="674"/>
      <c r="BW49" s="674"/>
      <c r="BX49" s="674"/>
      <c r="BY49" s="674"/>
      <c r="BZ49" s="674"/>
      <c r="CA49" s="674"/>
      <c r="CB49" s="674"/>
      <c r="CC49" s="674"/>
      <c r="CD49" s="674"/>
      <c r="CE49" s="674"/>
      <c r="CF49" s="674"/>
      <c r="CG49" s="675"/>
      <c r="CH49" s="685"/>
      <c r="CI49" s="680"/>
      <c r="CJ49" s="680"/>
      <c r="CK49" s="680"/>
      <c r="CL49" s="686"/>
      <c r="CM49" s="685"/>
      <c r="CN49" s="680"/>
      <c r="CO49" s="680"/>
      <c r="CP49" s="680"/>
      <c r="CQ49" s="686"/>
      <c r="CR49" s="685"/>
      <c r="CS49" s="680"/>
      <c r="CT49" s="680"/>
      <c r="CU49" s="680"/>
      <c r="CV49" s="686"/>
      <c r="CW49" s="685"/>
      <c r="CX49" s="680"/>
      <c r="CY49" s="680"/>
      <c r="CZ49" s="680"/>
      <c r="DA49" s="686"/>
      <c r="DB49" s="685"/>
      <c r="DC49" s="680"/>
      <c r="DD49" s="680"/>
      <c r="DE49" s="680"/>
      <c r="DF49" s="686"/>
      <c r="DG49" s="685"/>
      <c r="DH49" s="680"/>
      <c r="DI49" s="680"/>
      <c r="DJ49" s="680"/>
      <c r="DK49" s="686"/>
      <c r="DL49" s="685"/>
      <c r="DM49" s="680"/>
      <c r="DN49" s="680"/>
      <c r="DO49" s="680"/>
      <c r="DP49" s="686"/>
      <c r="DQ49" s="685"/>
      <c r="DR49" s="680"/>
      <c r="DS49" s="680"/>
      <c r="DT49" s="680"/>
      <c r="DU49" s="686"/>
      <c r="DV49" s="673"/>
      <c r="DW49" s="674"/>
      <c r="DX49" s="674"/>
      <c r="DY49" s="674"/>
      <c r="DZ49" s="687"/>
      <c r="EA49" s="48"/>
    </row>
    <row r="50" spans="1:131" ht="26.25" customHeight="1" x14ac:dyDescent="0.15">
      <c r="A50" s="52">
        <v>23</v>
      </c>
      <c r="B50" s="673"/>
      <c r="C50" s="674"/>
      <c r="D50" s="674"/>
      <c r="E50" s="674"/>
      <c r="F50" s="674"/>
      <c r="G50" s="674"/>
      <c r="H50" s="674"/>
      <c r="I50" s="674"/>
      <c r="J50" s="674"/>
      <c r="K50" s="674"/>
      <c r="L50" s="674"/>
      <c r="M50" s="674"/>
      <c r="N50" s="674"/>
      <c r="O50" s="674"/>
      <c r="P50" s="675"/>
      <c r="Q50" s="722"/>
      <c r="R50" s="723"/>
      <c r="S50" s="723"/>
      <c r="T50" s="723"/>
      <c r="U50" s="723"/>
      <c r="V50" s="723"/>
      <c r="W50" s="723"/>
      <c r="X50" s="723"/>
      <c r="Y50" s="723"/>
      <c r="Z50" s="723"/>
      <c r="AA50" s="723"/>
      <c r="AB50" s="723"/>
      <c r="AC50" s="723"/>
      <c r="AD50" s="723"/>
      <c r="AE50" s="724"/>
      <c r="AF50" s="679"/>
      <c r="AG50" s="680"/>
      <c r="AH50" s="680"/>
      <c r="AI50" s="680"/>
      <c r="AJ50" s="681"/>
      <c r="AK50" s="725"/>
      <c r="AL50" s="723"/>
      <c r="AM50" s="723"/>
      <c r="AN50" s="723"/>
      <c r="AO50" s="723"/>
      <c r="AP50" s="723"/>
      <c r="AQ50" s="723"/>
      <c r="AR50" s="723"/>
      <c r="AS50" s="723"/>
      <c r="AT50" s="723"/>
      <c r="AU50" s="723"/>
      <c r="AV50" s="723"/>
      <c r="AW50" s="723"/>
      <c r="AX50" s="723"/>
      <c r="AY50" s="723"/>
      <c r="AZ50" s="726"/>
      <c r="BA50" s="726"/>
      <c r="BB50" s="726"/>
      <c r="BC50" s="726"/>
      <c r="BD50" s="726"/>
      <c r="BE50" s="683"/>
      <c r="BF50" s="683"/>
      <c r="BG50" s="683"/>
      <c r="BH50" s="683"/>
      <c r="BI50" s="684"/>
      <c r="BJ50" s="56"/>
      <c r="BK50" s="56"/>
      <c r="BL50" s="56"/>
      <c r="BM50" s="56"/>
      <c r="BN50" s="56"/>
      <c r="BO50" s="55"/>
      <c r="BP50" s="55"/>
      <c r="BQ50" s="52">
        <v>44</v>
      </c>
      <c r="BR50" s="72"/>
      <c r="BS50" s="673"/>
      <c r="BT50" s="674"/>
      <c r="BU50" s="674"/>
      <c r="BV50" s="674"/>
      <c r="BW50" s="674"/>
      <c r="BX50" s="674"/>
      <c r="BY50" s="674"/>
      <c r="BZ50" s="674"/>
      <c r="CA50" s="674"/>
      <c r="CB50" s="674"/>
      <c r="CC50" s="674"/>
      <c r="CD50" s="674"/>
      <c r="CE50" s="674"/>
      <c r="CF50" s="674"/>
      <c r="CG50" s="675"/>
      <c r="CH50" s="685"/>
      <c r="CI50" s="680"/>
      <c r="CJ50" s="680"/>
      <c r="CK50" s="680"/>
      <c r="CL50" s="686"/>
      <c r="CM50" s="685"/>
      <c r="CN50" s="680"/>
      <c r="CO50" s="680"/>
      <c r="CP50" s="680"/>
      <c r="CQ50" s="686"/>
      <c r="CR50" s="685"/>
      <c r="CS50" s="680"/>
      <c r="CT50" s="680"/>
      <c r="CU50" s="680"/>
      <c r="CV50" s="686"/>
      <c r="CW50" s="685"/>
      <c r="CX50" s="680"/>
      <c r="CY50" s="680"/>
      <c r="CZ50" s="680"/>
      <c r="DA50" s="686"/>
      <c r="DB50" s="685"/>
      <c r="DC50" s="680"/>
      <c r="DD50" s="680"/>
      <c r="DE50" s="680"/>
      <c r="DF50" s="686"/>
      <c r="DG50" s="685"/>
      <c r="DH50" s="680"/>
      <c r="DI50" s="680"/>
      <c r="DJ50" s="680"/>
      <c r="DK50" s="686"/>
      <c r="DL50" s="685"/>
      <c r="DM50" s="680"/>
      <c r="DN50" s="680"/>
      <c r="DO50" s="680"/>
      <c r="DP50" s="686"/>
      <c r="DQ50" s="685"/>
      <c r="DR50" s="680"/>
      <c r="DS50" s="680"/>
      <c r="DT50" s="680"/>
      <c r="DU50" s="686"/>
      <c r="DV50" s="673"/>
      <c r="DW50" s="674"/>
      <c r="DX50" s="674"/>
      <c r="DY50" s="674"/>
      <c r="DZ50" s="687"/>
      <c r="EA50" s="48"/>
    </row>
    <row r="51" spans="1:131" ht="26.25" customHeight="1" x14ac:dyDescent="0.15">
      <c r="A51" s="52">
        <v>24</v>
      </c>
      <c r="B51" s="673"/>
      <c r="C51" s="674"/>
      <c r="D51" s="674"/>
      <c r="E51" s="674"/>
      <c r="F51" s="674"/>
      <c r="G51" s="674"/>
      <c r="H51" s="674"/>
      <c r="I51" s="674"/>
      <c r="J51" s="674"/>
      <c r="K51" s="674"/>
      <c r="L51" s="674"/>
      <c r="M51" s="674"/>
      <c r="N51" s="674"/>
      <c r="O51" s="674"/>
      <c r="P51" s="675"/>
      <c r="Q51" s="722"/>
      <c r="R51" s="723"/>
      <c r="S51" s="723"/>
      <c r="T51" s="723"/>
      <c r="U51" s="723"/>
      <c r="V51" s="723"/>
      <c r="W51" s="723"/>
      <c r="X51" s="723"/>
      <c r="Y51" s="723"/>
      <c r="Z51" s="723"/>
      <c r="AA51" s="723"/>
      <c r="AB51" s="723"/>
      <c r="AC51" s="723"/>
      <c r="AD51" s="723"/>
      <c r="AE51" s="724"/>
      <c r="AF51" s="679"/>
      <c r="AG51" s="680"/>
      <c r="AH51" s="680"/>
      <c r="AI51" s="680"/>
      <c r="AJ51" s="681"/>
      <c r="AK51" s="725"/>
      <c r="AL51" s="723"/>
      <c r="AM51" s="723"/>
      <c r="AN51" s="723"/>
      <c r="AO51" s="723"/>
      <c r="AP51" s="723"/>
      <c r="AQ51" s="723"/>
      <c r="AR51" s="723"/>
      <c r="AS51" s="723"/>
      <c r="AT51" s="723"/>
      <c r="AU51" s="723"/>
      <c r="AV51" s="723"/>
      <c r="AW51" s="723"/>
      <c r="AX51" s="723"/>
      <c r="AY51" s="723"/>
      <c r="AZ51" s="726"/>
      <c r="BA51" s="726"/>
      <c r="BB51" s="726"/>
      <c r="BC51" s="726"/>
      <c r="BD51" s="726"/>
      <c r="BE51" s="683"/>
      <c r="BF51" s="683"/>
      <c r="BG51" s="683"/>
      <c r="BH51" s="683"/>
      <c r="BI51" s="684"/>
      <c r="BJ51" s="56"/>
      <c r="BK51" s="56"/>
      <c r="BL51" s="56"/>
      <c r="BM51" s="56"/>
      <c r="BN51" s="56"/>
      <c r="BO51" s="55"/>
      <c r="BP51" s="55"/>
      <c r="BQ51" s="52">
        <v>45</v>
      </c>
      <c r="BR51" s="72"/>
      <c r="BS51" s="673"/>
      <c r="BT51" s="674"/>
      <c r="BU51" s="674"/>
      <c r="BV51" s="674"/>
      <c r="BW51" s="674"/>
      <c r="BX51" s="674"/>
      <c r="BY51" s="674"/>
      <c r="BZ51" s="674"/>
      <c r="CA51" s="674"/>
      <c r="CB51" s="674"/>
      <c r="CC51" s="674"/>
      <c r="CD51" s="674"/>
      <c r="CE51" s="674"/>
      <c r="CF51" s="674"/>
      <c r="CG51" s="675"/>
      <c r="CH51" s="685"/>
      <c r="CI51" s="680"/>
      <c r="CJ51" s="680"/>
      <c r="CK51" s="680"/>
      <c r="CL51" s="686"/>
      <c r="CM51" s="685"/>
      <c r="CN51" s="680"/>
      <c r="CO51" s="680"/>
      <c r="CP51" s="680"/>
      <c r="CQ51" s="686"/>
      <c r="CR51" s="685"/>
      <c r="CS51" s="680"/>
      <c r="CT51" s="680"/>
      <c r="CU51" s="680"/>
      <c r="CV51" s="686"/>
      <c r="CW51" s="685"/>
      <c r="CX51" s="680"/>
      <c r="CY51" s="680"/>
      <c r="CZ51" s="680"/>
      <c r="DA51" s="686"/>
      <c r="DB51" s="685"/>
      <c r="DC51" s="680"/>
      <c r="DD51" s="680"/>
      <c r="DE51" s="680"/>
      <c r="DF51" s="686"/>
      <c r="DG51" s="685"/>
      <c r="DH51" s="680"/>
      <c r="DI51" s="680"/>
      <c r="DJ51" s="680"/>
      <c r="DK51" s="686"/>
      <c r="DL51" s="685"/>
      <c r="DM51" s="680"/>
      <c r="DN51" s="680"/>
      <c r="DO51" s="680"/>
      <c r="DP51" s="686"/>
      <c r="DQ51" s="685"/>
      <c r="DR51" s="680"/>
      <c r="DS51" s="680"/>
      <c r="DT51" s="680"/>
      <c r="DU51" s="686"/>
      <c r="DV51" s="673"/>
      <c r="DW51" s="674"/>
      <c r="DX51" s="674"/>
      <c r="DY51" s="674"/>
      <c r="DZ51" s="687"/>
      <c r="EA51" s="48"/>
    </row>
    <row r="52" spans="1:131" ht="26.25" customHeight="1" x14ac:dyDescent="0.15">
      <c r="A52" s="52">
        <v>25</v>
      </c>
      <c r="B52" s="673"/>
      <c r="C52" s="674"/>
      <c r="D52" s="674"/>
      <c r="E52" s="674"/>
      <c r="F52" s="674"/>
      <c r="G52" s="674"/>
      <c r="H52" s="674"/>
      <c r="I52" s="674"/>
      <c r="J52" s="674"/>
      <c r="K52" s="674"/>
      <c r="L52" s="674"/>
      <c r="M52" s="674"/>
      <c r="N52" s="674"/>
      <c r="O52" s="674"/>
      <c r="P52" s="675"/>
      <c r="Q52" s="722"/>
      <c r="R52" s="723"/>
      <c r="S52" s="723"/>
      <c r="T52" s="723"/>
      <c r="U52" s="723"/>
      <c r="V52" s="723"/>
      <c r="W52" s="723"/>
      <c r="X52" s="723"/>
      <c r="Y52" s="723"/>
      <c r="Z52" s="723"/>
      <c r="AA52" s="723"/>
      <c r="AB52" s="723"/>
      <c r="AC52" s="723"/>
      <c r="AD52" s="723"/>
      <c r="AE52" s="724"/>
      <c r="AF52" s="679"/>
      <c r="AG52" s="680"/>
      <c r="AH52" s="680"/>
      <c r="AI52" s="680"/>
      <c r="AJ52" s="681"/>
      <c r="AK52" s="725"/>
      <c r="AL52" s="723"/>
      <c r="AM52" s="723"/>
      <c r="AN52" s="723"/>
      <c r="AO52" s="723"/>
      <c r="AP52" s="723"/>
      <c r="AQ52" s="723"/>
      <c r="AR52" s="723"/>
      <c r="AS52" s="723"/>
      <c r="AT52" s="723"/>
      <c r="AU52" s="723"/>
      <c r="AV52" s="723"/>
      <c r="AW52" s="723"/>
      <c r="AX52" s="723"/>
      <c r="AY52" s="723"/>
      <c r="AZ52" s="726"/>
      <c r="BA52" s="726"/>
      <c r="BB52" s="726"/>
      <c r="BC52" s="726"/>
      <c r="BD52" s="726"/>
      <c r="BE52" s="683"/>
      <c r="BF52" s="683"/>
      <c r="BG52" s="683"/>
      <c r="BH52" s="683"/>
      <c r="BI52" s="684"/>
      <c r="BJ52" s="56"/>
      <c r="BK52" s="56"/>
      <c r="BL52" s="56"/>
      <c r="BM52" s="56"/>
      <c r="BN52" s="56"/>
      <c r="BO52" s="55"/>
      <c r="BP52" s="55"/>
      <c r="BQ52" s="52">
        <v>46</v>
      </c>
      <c r="BR52" s="72"/>
      <c r="BS52" s="673"/>
      <c r="BT52" s="674"/>
      <c r="BU52" s="674"/>
      <c r="BV52" s="674"/>
      <c r="BW52" s="674"/>
      <c r="BX52" s="674"/>
      <c r="BY52" s="674"/>
      <c r="BZ52" s="674"/>
      <c r="CA52" s="674"/>
      <c r="CB52" s="674"/>
      <c r="CC52" s="674"/>
      <c r="CD52" s="674"/>
      <c r="CE52" s="674"/>
      <c r="CF52" s="674"/>
      <c r="CG52" s="675"/>
      <c r="CH52" s="685"/>
      <c r="CI52" s="680"/>
      <c r="CJ52" s="680"/>
      <c r="CK52" s="680"/>
      <c r="CL52" s="686"/>
      <c r="CM52" s="685"/>
      <c r="CN52" s="680"/>
      <c r="CO52" s="680"/>
      <c r="CP52" s="680"/>
      <c r="CQ52" s="686"/>
      <c r="CR52" s="685"/>
      <c r="CS52" s="680"/>
      <c r="CT52" s="680"/>
      <c r="CU52" s="680"/>
      <c r="CV52" s="686"/>
      <c r="CW52" s="685"/>
      <c r="CX52" s="680"/>
      <c r="CY52" s="680"/>
      <c r="CZ52" s="680"/>
      <c r="DA52" s="686"/>
      <c r="DB52" s="685"/>
      <c r="DC52" s="680"/>
      <c r="DD52" s="680"/>
      <c r="DE52" s="680"/>
      <c r="DF52" s="686"/>
      <c r="DG52" s="685"/>
      <c r="DH52" s="680"/>
      <c r="DI52" s="680"/>
      <c r="DJ52" s="680"/>
      <c r="DK52" s="686"/>
      <c r="DL52" s="685"/>
      <c r="DM52" s="680"/>
      <c r="DN52" s="680"/>
      <c r="DO52" s="680"/>
      <c r="DP52" s="686"/>
      <c r="DQ52" s="685"/>
      <c r="DR52" s="680"/>
      <c r="DS52" s="680"/>
      <c r="DT52" s="680"/>
      <c r="DU52" s="686"/>
      <c r="DV52" s="673"/>
      <c r="DW52" s="674"/>
      <c r="DX52" s="674"/>
      <c r="DY52" s="674"/>
      <c r="DZ52" s="687"/>
      <c r="EA52" s="48"/>
    </row>
    <row r="53" spans="1:131" ht="26.25" customHeight="1" x14ac:dyDescent="0.15">
      <c r="A53" s="52">
        <v>26</v>
      </c>
      <c r="B53" s="673"/>
      <c r="C53" s="674"/>
      <c r="D53" s="674"/>
      <c r="E53" s="674"/>
      <c r="F53" s="674"/>
      <c r="G53" s="674"/>
      <c r="H53" s="674"/>
      <c r="I53" s="674"/>
      <c r="J53" s="674"/>
      <c r="K53" s="674"/>
      <c r="L53" s="674"/>
      <c r="M53" s="674"/>
      <c r="N53" s="674"/>
      <c r="O53" s="674"/>
      <c r="P53" s="675"/>
      <c r="Q53" s="722"/>
      <c r="R53" s="723"/>
      <c r="S53" s="723"/>
      <c r="T53" s="723"/>
      <c r="U53" s="723"/>
      <c r="V53" s="723"/>
      <c r="W53" s="723"/>
      <c r="X53" s="723"/>
      <c r="Y53" s="723"/>
      <c r="Z53" s="723"/>
      <c r="AA53" s="723"/>
      <c r="AB53" s="723"/>
      <c r="AC53" s="723"/>
      <c r="AD53" s="723"/>
      <c r="AE53" s="724"/>
      <c r="AF53" s="679"/>
      <c r="AG53" s="680"/>
      <c r="AH53" s="680"/>
      <c r="AI53" s="680"/>
      <c r="AJ53" s="681"/>
      <c r="AK53" s="725"/>
      <c r="AL53" s="723"/>
      <c r="AM53" s="723"/>
      <c r="AN53" s="723"/>
      <c r="AO53" s="723"/>
      <c r="AP53" s="723"/>
      <c r="AQ53" s="723"/>
      <c r="AR53" s="723"/>
      <c r="AS53" s="723"/>
      <c r="AT53" s="723"/>
      <c r="AU53" s="723"/>
      <c r="AV53" s="723"/>
      <c r="AW53" s="723"/>
      <c r="AX53" s="723"/>
      <c r="AY53" s="723"/>
      <c r="AZ53" s="726"/>
      <c r="BA53" s="726"/>
      <c r="BB53" s="726"/>
      <c r="BC53" s="726"/>
      <c r="BD53" s="726"/>
      <c r="BE53" s="683"/>
      <c r="BF53" s="683"/>
      <c r="BG53" s="683"/>
      <c r="BH53" s="683"/>
      <c r="BI53" s="684"/>
      <c r="BJ53" s="56"/>
      <c r="BK53" s="56"/>
      <c r="BL53" s="56"/>
      <c r="BM53" s="56"/>
      <c r="BN53" s="56"/>
      <c r="BO53" s="55"/>
      <c r="BP53" s="55"/>
      <c r="BQ53" s="52">
        <v>47</v>
      </c>
      <c r="BR53" s="72"/>
      <c r="BS53" s="673"/>
      <c r="BT53" s="674"/>
      <c r="BU53" s="674"/>
      <c r="BV53" s="674"/>
      <c r="BW53" s="674"/>
      <c r="BX53" s="674"/>
      <c r="BY53" s="674"/>
      <c r="BZ53" s="674"/>
      <c r="CA53" s="674"/>
      <c r="CB53" s="674"/>
      <c r="CC53" s="674"/>
      <c r="CD53" s="674"/>
      <c r="CE53" s="674"/>
      <c r="CF53" s="674"/>
      <c r="CG53" s="675"/>
      <c r="CH53" s="685"/>
      <c r="CI53" s="680"/>
      <c r="CJ53" s="680"/>
      <c r="CK53" s="680"/>
      <c r="CL53" s="686"/>
      <c r="CM53" s="685"/>
      <c r="CN53" s="680"/>
      <c r="CO53" s="680"/>
      <c r="CP53" s="680"/>
      <c r="CQ53" s="686"/>
      <c r="CR53" s="685"/>
      <c r="CS53" s="680"/>
      <c r="CT53" s="680"/>
      <c r="CU53" s="680"/>
      <c r="CV53" s="686"/>
      <c r="CW53" s="685"/>
      <c r="CX53" s="680"/>
      <c r="CY53" s="680"/>
      <c r="CZ53" s="680"/>
      <c r="DA53" s="686"/>
      <c r="DB53" s="685"/>
      <c r="DC53" s="680"/>
      <c r="DD53" s="680"/>
      <c r="DE53" s="680"/>
      <c r="DF53" s="686"/>
      <c r="DG53" s="685"/>
      <c r="DH53" s="680"/>
      <c r="DI53" s="680"/>
      <c r="DJ53" s="680"/>
      <c r="DK53" s="686"/>
      <c r="DL53" s="685"/>
      <c r="DM53" s="680"/>
      <c r="DN53" s="680"/>
      <c r="DO53" s="680"/>
      <c r="DP53" s="686"/>
      <c r="DQ53" s="685"/>
      <c r="DR53" s="680"/>
      <c r="DS53" s="680"/>
      <c r="DT53" s="680"/>
      <c r="DU53" s="686"/>
      <c r="DV53" s="673"/>
      <c r="DW53" s="674"/>
      <c r="DX53" s="674"/>
      <c r="DY53" s="674"/>
      <c r="DZ53" s="687"/>
      <c r="EA53" s="48"/>
    </row>
    <row r="54" spans="1:131" ht="26.25" customHeight="1" x14ac:dyDescent="0.15">
      <c r="A54" s="52">
        <v>27</v>
      </c>
      <c r="B54" s="673"/>
      <c r="C54" s="674"/>
      <c r="D54" s="674"/>
      <c r="E54" s="674"/>
      <c r="F54" s="674"/>
      <c r="G54" s="674"/>
      <c r="H54" s="674"/>
      <c r="I54" s="674"/>
      <c r="J54" s="674"/>
      <c r="K54" s="674"/>
      <c r="L54" s="674"/>
      <c r="M54" s="674"/>
      <c r="N54" s="674"/>
      <c r="O54" s="674"/>
      <c r="P54" s="675"/>
      <c r="Q54" s="722"/>
      <c r="R54" s="723"/>
      <c r="S54" s="723"/>
      <c r="T54" s="723"/>
      <c r="U54" s="723"/>
      <c r="V54" s="723"/>
      <c r="W54" s="723"/>
      <c r="X54" s="723"/>
      <c r="Y54" s="723"/>
      <c r="Z54" s="723"/>
      <c r="AA54" s="723"/>
      <c r="AB54" s="723"/>
      <c r="AC54" s="723"/>
      <c r="AD54" s="723"/>
      <c r="AE54" s="724"/>
      <c r="AF54" s="679"/>
      <c r="AG54" s="680"/>
      <c r="AH54" s="680"/>
      <c r="AI54" s="680"/>
      <c r="AJ54" s="681"/>
      <c r="AK54" s="725"/>
      <c r="AL54" s="723"/>
      <c r="AM54" s="723"/>
      <c r="AN54" s="723"/>
      <c r="AO54" s="723"/>
      <c r="AP54" s="723"/>
      <c r="AQ54" s="723"/>
      <c r="AR54" s="723"/>
      <c r="AS54" s="723"/>
      <c r="AT54" s="723"/>
      <c r="AU54" s="723"/>
      <c r="AV54" s="723"/>
      <c r="AW54" s="723"/>
      <c r="AX54" s="723"/>
      <c r="AY54" s="723"/>
      <c r="AZ54" s="726"/>
      <c r="BA54" s="726"/>
      <c r="BB54" s="726"/>
      <c r="BC54" s="726"/>
      <c r="BD54" s="726"/>
      <c r="BE54" s="683"/>
      <c r="BF54" s="683"/>
      <c r="BG54" s="683"/>
      <c r="BH54" s="683"/>
      <c r="BI54" s="684"/>
      <c r="BJ54" s="56"/>
      <c r="BK54" s="56"/>
      <c r="BL54" s="56"/>
      <c r="BM54" s="56"/>
      <c r="BN54" s="56"/>
      <c r="BO54" s="55"/>
      <c r="BP54" s="55"/>
      <c r="BQ54" s="52">
        <v>48</v>
      </c>
      <c r="BR54" s="72"/>
      <c r="BS54" s="673"/>
      <c r="BT54" s="674"/>
      <c r="BU54" s="674"/>
      <c r="BV54" s="674"/>
      <c r="BW54" s="674"/>
      <c r="BX54" s="674"/>
      <c r="BY54" s="674"/>
      <c r="BZ54" s="674"/>
      <c r="CA54" s="674"/>
      <c r="CB54" s="674"/>
      <c r="CC54" s="674"/>
      <c r="CD54" s="674"/>
      <c r="CE54" s="674"/>
      <c r="CF54" s="674"/>
      <c r="CG54" s="675"/>
      <c r="CH54" s="685"/>
      <c r="CI54" s="680"/>
      <c r="CJ54" s="680"/>
      <c r="CK54" s="680"/>
      <c r="CL54" s="686"/>
      <c r="CM54" s="685"/>
      <c r="CN54" s="680"/>
      <c r="CO54" s="680"/>
      <c r="CP54" s="680"/>
      <c r="CQ54" s="686"/>
      <c r="CR54" s="685"/>
      <c r="CS54" s="680"/>
      <c r="CT54" s="680"/>
      <c r="CU54" s="680"/>
      <c r="CV54" s="686"/>
      <c r="CW54" s="685"/>
      <c r="CX54" s="680"/>
      <c r="CY54" s="680"/>
      <c r="CZ54" s="680"/>
      <c r="DA54" s="686"/>
      <c r="DB54" s="685"/>
      <c r="DC54" s="680"/>
      <c r="DD54" s="680"/>
      <c r="DE54" s="680"/>
      <c r="DF54" s="686"/>
      <c r="DG54" s="685"/>
      <c r="DH54" s="680"/>
      <c r="DI54" s="680"/>
      <c r="DJ54" s="680"/>
      <c r="DK54" s="686"/>
      <c r="DL54" s="685"/>
      <c r="DM54" s="680"/>
      <c r="DN54" s="680"/>
      <c r="DO54" s="680"/>
      <c r="DP54" s="686"/>
      <c r="DQ54" s="685"/>
      <c r="DR54" s="680"/>
      <c r="DS54" s="680"/>
      <c r="DT54" s="680"/>
      <c r="DU54" s="686"/>
      <c r="DV54" s="673"/>
      <c r="DW54" s="674"/>
      <c r="DX54" s="674"/>
      <c r="DY54" s="674"/>
      <c r="DZ54" s="687"/>
      <c r="EA54" s="48"/>
    </row>
    <row r="55" spans="1:131" ht="26.25" customHeight="1" x14ac:dyDescent="0.15">
      <c r="A55" s="52">
        <v>28</v>
      </c>
      <c r="B55" s="673"/>
      <c r="C55" s="674"/>
      <c r="D55" s="674"/>
      <c r="E55" s="674"/>
      <c r="F55" s="674"/>
      <c r="G55" s="674"/>
      <c r="H55" s="674"/>
      <c r="I55" s="674"/>
      <c r="J55" s="674"/>
      <c r="K55" s="674"/>
      <c r="L55" s="674"/>
      <c r="M55" s="674"/>
      <c r="N55" s="674"/>
      <c r="O55" s="674"/>
      <c r="P55" s="675"/>
      <c r="Q55" s="722"/>
      <c r="R55" s="723"/>
      <c r="S55" s="723"/>
      <c r="T55" s="723"/>
      <c r="U55" s="723"/>
      <c r="V55" s="723"/>
      <c r="W55" s="723"/>
      <c r="X55" s="723"/>
      <c r="Y55" s="723"/>
      <c r="Z55" s="723"/>
      <c r="AA55" s="723"/>
      <c r="AB55" s="723"/>
      <c r="AC55" s="723"/>
      <c r="AD55" s="723"/>
      <c r="AE55" s="724"/>
      <c r="AF55" s="679"/>
      <c r="AG55" s="680"/>
      <c r="AH55" s="680"/>
      <c r="AI55" s="680"/>
      <c r="AJ55" s="681"/>
      <c r="AK55" s="725"/>
      <c r="AL55" s="723"/>
      <c r="AM55" s="723"/>
      <c r="AN55" s="723"/>
      <c r="AO55" s="723"/>
      <c r="AP55" s="723"/>
      <c r="AQ55" s="723"/>
      <c r="AR55" s="723"/>
      <c r="AS55" s="723"/>
      <c r="AT55" s="723"/>
      <c r="AU55" s="723"/>
      <c r="AV55" s="723"/>
      <c r="AW55" s="723"/>
      <c r="AX55" s="723"/>
      <c r="AY55" s="723"/>
      <c r="AZ55" s="726"/>
      <c r="BA55" s="726"/>
      <c r="BB55" s="726"/>
      <c r="BC55" s="726"/>
      <c r="BD55" s="726"/>
      <c r="BE55" s="683"/>
      <c r="BF55" s="683"/>
      <c r="BG55" s="683"/>
      <c r="BH55" s="683"/>
      <c r="BI55" s="684"/>
      <c r="BJ55" s="56"/>
      <c r="BK55" s="56"/>
      <c r="BL55" s="56"/>
      <c r="BM55" s="56"/>
      <c r="BN55" s="56"/>
      <c r="BO55" s="55"/>
      <c r="BP55" s="55"/>
      <c r="BQ55" s="52">
        <v>49</v>
      </c>
      <c r="BR55" s="72"/>
      <c r="BS55" s="673"/>
      <c r="BT55" s="674"/>
      <c r="BU55" s="674"/>
      <c r="BV55" s="674"/>
      <c r="BW55" s="674"/>
      <c r="BX55" s="674"/>
      <c r="BY55" s="674"/>
      <c r="BZ55" s="674"/>
      <c r="CA55" s="674"/>
      <c r="CB55" s="674"/>
      <c r="CC55" s="674"/>
      <c r="CD55" s="674"/>
      <c r="CE55" s="674"/>
      <c r="CF55" s="674"/>
      <c r="CG55" s="675"/>
      <c r="CH55" s="685"/>
      <c r="CI55" s="680"/>
      <c r="CJ55" s="680"/>
      <c r="CK55" s="680"/>
      <c r="CL55" s="686"/>
      <c r="CM55" s="685"/>
      <c r="CN55" s="680"/>
      <c r="CO55" s="680"/>
      <c r="CP55" s="680"/>
      <c r="CQ55" s="686"/>
      <c r="CR55" s="685"/>
      <c r="CS55" s="680"/>
      <c r="CT55" s="680"/>
      <c r="CU55" s="680"/>
      <c r="CV55" s="686"/>
      <c r="CW55" s="685"/>
      <c r="CX55" s="680"/>
      <c r="CY55" s="680"/>
      <c r="CZ55" s="680"/>
      <c r="DA55" s="686"/>
      <c r="DB55" s="685"/>
      <c r="DC55" s="680"/>
      <c r="DD55" s="680"/>
      <c r="DE55" s="680"/>
      <c r="DF55" s="686"/>
      <c r="DG55" s="685"/>
      <c r="DH55" s="680"/>
      <c r="DI55" s="680"/>
      <c r="DJ55" s="680"/>
      <c r="DK55" s="686"/>
      <c r="DL55" s="685"/>
      <c r="DM55" s="680"/>
      <c r="DN55" s="680"/>
      <c r="DO55" s="680"/>
      <c r="DP55" s="686"/>
      <c r="DQ55" s="685"/>
      <c r="DR55" s="680"/>
      <c r="DS55" s="680"/>
      <c r="DT55" s="680"/>
      <c r="DU55" s="686"/>
      <c r="DV55" s="673"/>
      <c r="DW55" s="674"/>
      <c r="DX55" s="674"/>
      <c r="DY55" s="674"/>
      <c r="DZ55" s="687"/>
      <c r="EA55" s="48"/>
    </row>
    <row r="56" spans="1:131" ht="26.25" customHeight="1" x14ac:dyDescent="0.15">
      <c r="A56" s="52">
        <v>29</v>
      </c>
      <c r="B56" s="673"/>
      <c r="C56" s="674"/>
      <c r="D56" s="674"/>
      <c r="E56" s="674"/>
      <c r="F56" s="674"/>
      <c r="G56" s="674"/>
      <c r="H56" s="674"/>
      <c r="I56" s="674"/>
      <c r="J56" s="674"/>
      <c r="K56" s="674"/>
      <c r="L56" s="674"/>
      <c r="M56" s="674"/>
      <c r="N56" s="674"/>
      <c r="O56" s="674"/>
      <c r="P56" s="675"/>
      <c r="Q56" s="722"/>
      <c r="R56" s="723"/>
      <c r="S56" s="723"/>
      <c r="T56" s="723"/>
      <c r="U56" s="723"/>
      <c r="V56" s="723"/>
      <c r="W56" s="723"/>
      <c r="X56" s="723"/>
      <c r="Y56" s="723"/>
      <c r="Z56" s="723"/>
      <c r="AA56" s="723"/>
      <c r="AB56" s="723"/>
      <c r="AC56" s="723"/>
      <c r="AD56" s="723"/>
      <c r="AE56" s="724"/>
      <c r="AF56" s="679"/>
      <c r="AG56" s="680"/>
      <c r="AH56" s="680"/>
      <c r="AI56" s="680"/>
      <c r="AJ56" s="681"/>
      <c r="AK56" s="725"/>
      <c r="AL56" s="723"/>
      <c r="AM56" s="723"/>
      <c r="AN56" s="723"/>
      <c r="AO56" s="723"/>
      <c r="AP56" s="723"/>
      <c r="AQ56" s="723"/>
      <c r="AR56" s="723"/>
      <c r="AS56" s="723"/>
      <c r="AT56" s="723"/>
      <c r="AU56" s="723"/>
      <c r="AV56" s="723"/>
      <c r="AW56" s="723"/>
      <c r="AX56" s="723"/>
      <c r="AY56" s="723"/>
      <c r="AZ56" s="726"/>
      <c r="BA56" s="726"/>
      <c r="BB56" s="726"/>
      <c r="BC56" s="726"/>
      <c r="BD56" s="726"/>
      <c r="BE56" s="683"/>
      <c r="BF56" s="683"/>
      <c r="BG56" s="683"/>
      <c r="BH56" s="683"/>
      <c r="BI56" s="684"/>
      <c r="BJ56" s="56"/>
      <c r="BK56" s="56"/>
      <c r="BL56" s="56"/>
      <c r="BM56" s="56"/>
      <c r="BN56" s="56"/>
      <c r="BO56" s="55"/>
      <c r="BP56" s="55"/>
      <c r="BQ56" s="52">
        <v>50</v>
      </c>
      <c r="BR56" s="72"/>
      <c r="BS56" s="673"/>
      <c r="BT56" s="674"/>
      <c r="BU56" s="674"/>
      <c r="BV56" s="674"/>
      <c r="BW56" s="674"/>
      <c r="BX56" s="674"/>
      <c r="BY56" s="674"/>
      <c r="BZ56" s="674"/>
      <c r="CA56" s="674"/>
      <c r="CB56" s="674"/>
      <c r="CC56" s="674"/>
      <c r="CD56" s="674"/>
      <c r="CE56" s="674"/>
      <c r="CF56" s="674"/>
      <c r="CG56" s="675"/>
      <c r="CH56" s="685"/>
      <c r="CI56" s="680"/>
      <c r="CJ56" s="680"/>
      <c r="CK56" s="680"/>
      <c r="CL56" s="686"/>
      <c r="CM56" s="685"/>
      <c r="CN56" s="680"/>
      <c r="CO56" s="680"/>
      <c r="CP56" s="680"/>
      <c r="CQ56" s="686"/>
      <c r="CR56" s="685"/>
      <c r="CS56" s="680"/>
      <c r="CT56" s="680"/>
      <c r="CU56" s="680"/>
      <c r="CV56" s="686"/>
      <c r="CW56" s="685"/>
      <c r="CX56" s="680"/>
      <c r="CY56" s="680"/>
      <c r="CZ56" s="680"/>
      <c r="DA56" s="686"/>
      <c r="DB56" s="685"/>
      <c r="DC56" s="680"/>
      <c r="DD56" s="680"/>
      <c r="DE56" s="680"/>
      <c r="DF56" s="686"/>
      <c r="DG56" s="685"/>
      <c r="DH56" s="680"/>
      <c r="DI56" s="680"/>
      <c r="DJ56" s="680"/>
      <c r="DK56" s="686"/>
      <c r="DL56" s="685"/>
      <c r="DM56" s="680"/>
      <c r="DN56" s="680"/>
      <c r="DO56" s="680"/>
      <c r="DP56" s="686"/>
      <c r="DQ56" s="685"/>
      <c r="DR56" s="680"/>
      <c r="DS56" s="680"/>
      <c r="DT56" s="680"/>
      <c r="DU56" s="686"/>
      <c r="DV56" s="673"/>
      <c r="DW56" s="674"/>
      <c r="DX56" s="674"/>
      <c r="DY56" s="674"/>
      <c r="DZ56" s="687"/>
      <c r="EA56" s="48"/>
    </row>
    <row r="57" spans="1:131" ht="26.25" customHeight="1" x14ac:dyDescent="0.15">
      <c r="A57" s="52">
        <v>30</v>
      </c>
      <c r="B57" s="673"/>
      <c r="C57" s="674"/>
      <c r="D57" s="674"/>
      <c r="E57" s="674"/>
      <c r="F57" s="674"/>
      <c r="G57" s="674"/>
      <c r="H57" s="674"/>
      <c r="I57" s="674"/>
      <c r="J57" s="674"/>
      <c r="K57" s="674"/>
      <c r="L57" s="674"/>
      <c r="M57" s="674"/>
      <c r="N57" s="674"/>
      <c r="O57" s="674"/>
      <c r="P57" s="675"/>
      <c r="Q57" s="722"/>
      <c r="R57" s="723"/>
      <c r="S57" s="723"/>
      <c r="T57" s="723"/>
      <c r="U57" s="723"/>
      <c r="V57" s="723"/>
      <c r="W57" s="723"/>
      <c r="X57" s="723"/>
      <c r="Y57" s="723"/>
      <c r="Z57" s="723"/>
      <c r="AA57" s="723"/>
      <c r="AB57" s="723"/>
      <c r="AC57" s="723"/>
      <c r="AD57" s="723"/>
      <c r="AE57" s="724"/>
      <c r="AF57" s="679"/>
      <c r="AG57" s="680"/>
      <c r="AH57" s="680"/>
      <c r="AI57" s="680"/>
      <c r="AJ57" s="681"/>
      <c r="AK57" s="725"/>
      <c r="AL57" s="723"/>
      <c r="AM57" s="723"/>
      <c r="AN57" s="723"/>
      <c r="AO57" s="723"/>
      <c r="AP57" s="723"/>
      <c r="AQ57" s="723"/>
      <c r="AR57" s="723"/>
      <c r="AS57" s="723"/>
      <c r="AT57" s="723"/>
      <c r="AU57" s="723"/>
      <c r="AV57" s="723"/>
      <c r="AW57" s="723"/>
      <c r="AX57" s="723"/>
      <c r="AY57" s="723"/>
      <c r="AZ57" s="726"/>
      <c r="BA57" s="726"/>
      <c r="BB57" s="726"/>
      <c r="BC57" s="726"/>
      <c r="BD57" s="726"/>
      <c r="BE57" s="683"/>
      <c r="BF57" s="683"/>
      <c r="BG57" s="683"/>
      <c r="BH57" s="683"/>
      <c r="BI57" s="684"/>
      <c r="BJ57" s="56"/>
      <c r="BK57" s="56"/>
      <c r="BL57" s="56"/>
      <c r="BM57" s="56"/>
      <c r="BN57" s="56"/>
      <c r="BO57" s="55"/>
      <c r="BP57" s="55"/>
      <c r="BQ57" s="52">
        <v>51</v>
      </c>
      <c r="BR57" s="72"/>
      <c r="BS57" s="673"/>
      <c r="BT57" s="674"/>
      <c r="BU57" s="674"/>
      <c r="BV57" s="674"/>
      <c r="BW57" s="674"/>
      <c r="BX57" s="674"/>
      <c r="BY57" s="674"/>
      <c r="BZ57" s="674"/>
      <c r="CA57" s="674"/>
      <c r="CB57" s="674"/>
      <c r="CC57" s="674"/>
      <c r="CD57" s="674"/>
      <c r="CE57" s="674"/>
      <c r="CF57" s="674"/>
      <c r="CG57" s="675"/>
      <c r="CH57" s="685"/>
      <c r="CI57" s="680"/>
      <c r="CJ57" s="680"/>
      <c r="CK57" s="680"/>
      <c r="CL57" s="686"/>
      <c r="CM57" s="685"/>
      <c r="CN57" s="680"/>
      <c r="CO57" s="680"/>
      <c r="CP57" s="680"/>
      <c r="CQ57" s="686"/>
      <c r="CR57" s="685"/>
      <c r="CS57" s="680"/>
      <c r="CT57" s="680"/>
      <c r="CU57" s="680"/>
      <c r="CV57" s="686"/>
      <c r="CW57" s="685"/>
      <c r="CX57" s="680"/>
      <c r="CY57" s="680"/>
      <c r="CZ57" s="680"/>
      <c r="DA57" s="686"/>
      <c r="DB57" s="685"/>
      <c r="DC57" s="680"/>
      <c r="DD57" s="680"/>
      <c r="DE57" s="680"/>
      <c r="DF57" s="686"/>
      <c r="DG57" s="685"/>
      <c r="DH57" s="680"/>
      <c r="DI57" s="680"/>
      <c r="DJ57" s="680"/>
      <c r="DK57" s="686"/>
      <c r="DL57" s="685"/>
      <c r="DM57" s="680"/>
      <c r="DN57" s="680"/>
      <c r="DO57" s="680"/>
      <c r="DP57" s="686"/>
      <c r="DQ57" s="685"/>
      <c r="DR57" s="680"/>
      <c r="DS57" s="680"/>
      <c r="DT57" s="680"/>
      <c r="DU57" s="686"/>
      <c r="DV57" s="673"/>
      <c r="DW57" s="674"/>
      <c r="DX57" s="674"/>
      <c r="DY57" s="674"/>
      <c r="DZ57" s="687"/>
      <c r="EA57" s="48"/>
    </row>
    <row r="58" spans="1:131" ht="26.25" customHeight="1" x14ac:dyDescent="0.15">
      <c r="A58" s="52">
        <v>31</v>
      </c>
      <c r="B58" s="673"/>
      <c r="C58" s="674"/>
      <c r="D58" s="674"/>
      <c r="E58" s="674"/>
      <c r="F58" s="674"/>
      <c r="G58" s="674"/>
      <c r="H58" s="674"/>
      <c r="I58" s="674"/>
      <c r="J58" s="674"/>
      <c r="K58" s="674"/>
      <c r="L58" s="674"/>
      <c r="M58" s="674"/>
      <c r="N58" s="674"/>
      <c r="O58" s="674"/>
      <c r="P58" s="675"/>
      <c r="Q58" s="722"/>
      <c r="R58" s="723"/>
      <c r="S58" s="723"/>
      <c r="T58" s="723"/>
      <c r="U58" s="723"/>
      <c r="V58" s="723"/>
      <c r="W58" s="723"/>
      <c r="X58" s="723"/>
      <c r="Y58" s="723"/>
      <c r="Z58" s="723"/>
      <c r="AA58" s="723"/>
      <c r="AB58" s="723"/>
      <c r="AC58" s="723"/>
      <c r="AD58" s="723"/>
      <c r="AE58" s="724"/>
      <c r="AF58" s="679"/>
      <c r="AG58" s="680"/>
      <c r="AH58" s="680"/>
      <c r="AI58" s="680"/>
      <c r="AJ58" s="681"/>
      <c r="AK58" s="725"/>
      <c r="AL58" s="723"/>
      <c r="AM58" s="723"/>
      <c r="AN58" s="723"/>
      <c r="AO58" s="723"/>
      <c r="AP58" s="723"/>
      <c r="AQ58" s="723"/>
      <c r="AR58" s="723"/>
      <c r="AS58" s="723"/>
      <c r="AT58" s="723"/>
      <c r="AU58" s="723"/>
      <c r="AV58" s="723"/>
      <c r="AW58" s="723"/>
      <c r="AX58" s="723"/>
      <c r="AY58" s="723"/>
      <c r="AZ58" s="726"/>
      <c r="BA58" s="726"/>
      <c r="BB58" s="726"/>
      <c r="BC58" s="726"/>
      <c r="BD58" s="726"/>
      <c r="BE58" s="683"/>
      <c r="BF58" s="683"/>
      <c r="BG58" s="683"/>
      <c r="BH58" s="683"/>
      <c r="BI58" s="684"/>
      <c r="BJ58" s="56"/>
      <c r="BK58" s="56"/>
      <c r="BL58" s="56"/>
      <c r="BM58" s="56"/>
      <c r="BN58" s="56"/>
      <c r="BO58" s="55"/>
      <c r="BP58" s="55"/>
      <c r="BQ58" s="52">
        <v>52</v>
      </c>
      <c r="BR58" s="72"/>
      <c r="BS58" s="673"/>
      <c r="BT58" s="674"/>
      <c r="BU58" s="674"/>
      <c r="BV58" s="674"/>
      <c r="BW58" s="674"/>
      <c r="BX58" s="674"/>
      <c r="BY58" s="674"/>
      <c r="BZ58" s="674"/>
      <c r="CA58" s="674"/>
      <c r="CB58" s="674"/>
      <c r="CC58" s="674"/>
      <c r="CD58" s="674"/>
      <c r="CE58" s="674"/>
      <c r="CF58" s="674"/>
      <c r="CG58" s="675"/>
      <c r="CH58" s="685"/>
      <c r="CI58" s="680"/>
      <c r="CJ58" s="680"/>
      <c r="CK58" s="680"/>
      <c r="CL58" s="686"/>
      <c r="CM58" s="685"/>
      <c r="CN58" s="680"/>
      <c r="CO58" s="680"/>
      <c r="CP58" s="680"/>
      <c r="CQ58" s="686"/>
      <c r="CR58" s="685"/>
      <c r="CS58" s="680"/>
      <c r="CT58" s="680"/>
      <c r="CU58" s="680"/>
      <c r="CV58" s="686"/>
      <c r="CW58" s="685"/>
      <c r="CX58" s="680"/>
      <c r="CY58" s="680"/>
      <c r="CZ58" s="680"/>
      <c r="DA58" s="686"/>
      <c r="DB58" s="685"/>
      <c r="DC58" s="680"/>
      <c r="DD58" s="680"/>
      <c r="DE58" s="680"/>
      <c r="DF58" s="686"/>
      <c r="DG58" s="685"/>
      <c r="DH58" s="680"/>
      <c r="DI58" s="680"/>
      <c r="DJ58" s="680"/>
      <c r="DK58" s="686"/>
      <c r="DL58" s="685"/>
      <c r="DM58" s="680"/>
      <c r="DN58" s="680"/>
      <c r="DO58" s="680"/>
      <c r="DP58" s="686"/>
      <c r="DQ58" s="685"/>
      <c r="DR58" s="680"/>
      <c r="DS58" s="680"/>
      <c r="DT58" s="680"/>
      <c r="DU58" s="686"/>
      <c r="DV58" s="673"/>
      <c r="DW58" s="674"/>
      <c r="DX58" s="674"/>
      <c r="DY58" s="674"/>
      <c r="DZ58" s="687"/>
      <c r="EA58" s="48"/>
    </row>
    <row r="59" spans="1:131" ht="26.25" customHeight="1" x14ac:dyDescent="0.15">
      <c r="A59" s="52">
        <v>32</v>
      </c>
      <c r="B59" s="673"/>
      <c r="C59" s="674"/>
      <c r="D59" s="674"/>
      <c r="E59" s="674"/>
      <c r="F59" s="674"/>
      <c r="G59" s="674"/>
      <c r="H59" s="674"/>
      <c r="I59" s="674"/>
      <c r="J59" s="674"/>
      <c r="K59" s="674"/>
      <c r="L59" s="674"/>
      <c r="M59" s="674"/>
      <c r="N59" s="674"/>
      <c r="O59" s="674"/>
      <c r="P59" s="675"/>
      <c r="Q59" s="722"/>
      <c r="R59" s="723"/>
      <c r="S59" s="723"/>
      <c r="T59" s="723"/>
      <c r="U59" s="723"/>
      <c r="V59" s="723"/>
      <c r="W59" s="723"/>
      <c r="X59" s="723"/>
      <c r="Y59" s="723"/>
      <c r="Z59" s="723"/>
      <c r="AA59" s="723"/>
      <c r="AB59" s="723"/>
      <c r="AC59" s="723"/>
      <c r="AD59" s="723"/>
      <c r="AE59" s="724"/>
      <c r="AF59" s="679"/>
      <c r="AG59" s="680"/>
      <c r="AH59" s="680"/>
      <c r="AI59" s="680"/>
      <c r="AJ59" s="681"/>
      <c r="AK59" s="725"/>
      <c r="AL59" s="723"/>
      <c r="AM59" s="723"/>
      <c r="AN59" s="723"/>
      <c r="AO59" s="723"/>
      <c r="AP59" s="723"/>
      <c r="AQ59" s="723"/>
      <c r="AR59" s="723"/>
      <c r="AS59" s="723"/>
      <c r="AT59" s="723"/>
      <c r="AU59" s="723"/>
      <c r="AV59" s="723"/>
      <c r="AW59" s="723"/>
      <c r="AX59" s="723"/>
      <c r="AY59" s="723"/>
      <c r="AZ59" s="726"/>
      <c r="BA59" s="726"/>
      <c r="BB59" s="726"/>
      <c r="BC59" s="726"/>
      <c r="BD59" s="726"/>
      <c r="BE59" s="683"/>
      <c r="BF59" s="683"/>
      <c r="BG59" s="683"/>
      <c r="BH59" s="683"/>
      <c r="BI59" s="684"/>
      <c r="BJ59" s="56"/>
      <c r="BK59" s="56"/>
      <c r="BL59" s="56"/>
      <c r="BM59" s="56"/>
      <c r="BN59" s="56"/>
      <c r="BO59" s="55"/>
      <c r="BP59" s="55"/>
      <c r="BQ59" s="52">
        <v>53</v>
      </c>
      <c r="BR59" s="72"/>
      <c r="BS59" s="673"/>
      <c r="BT59" s="674"/>
      <c r="BU59" s="674"/>
      <c r="BV59" s="674"/>
      <c r="BW59" s="674"/>
      <c r="BX59" s="674"/>
      <c r="BY59" s="674"/>
      <c r="BZ59" s="674"/>
      <c r="CA59" s="674"/>
      <c r="CB59" s="674"/>
      <c r="CC59" s="674"/>
      <c r="CD59" s="674"/>
      <c r="CE59" s="674"/>
      <c r="CF59" s="674"/>
      <c r="CG59" s="675"/>
      <c r="CH59" s="685"/>
      <c r="CI59" s="680"/>
      <c r="CJ59" s="680"/>
      <c r="CK59" s="680"/>
      <c r="CL59" s="686"/>
      <c r="CM59" s="685"/>
      <c r="CN59" s="680"/>
      <c r="CO59" s="680"/>
      <c r="CP59" s="680"/>
      <c r="CQ59" s="686"/>
      <c r="CR59" s="685"/>
      <c r="CS59" s="680"/>
      <c r="CT59" s="680"/>
      <c r="CU59" s="680"/>
      <c r="CV59" s="686"/>
      <c r="CW59" s="685"/>
      <c r="CX59" s="680"/>
      <c r="CY59" s="680"/>
      <c r="CZ59" s="680"/>
      <c r="DA59" s="686"/>
      <c r="DB59" s="685"/>
      <c r="DC59" s="680"/>
      <c r="DD59" s="680"/>
      <c r="DE59" s="680"/>
      <c r="DF59" s="686"/>
      <c r="DG59" s="685"/>
      <c r="DH59" s="680"/>
      <c r="DI59" s="680"/>
      <c r="DJ59" s="680"/>
      <c r="DK59" s="686"/>
      <c r="DL59" s="685"/>
      <c r="DM59" s="680"/>
      <c r="DN59" s="680"/>
      <c r="DO59" s="680"/>
      <c r="DP59" s="686"/>
      <c r="DQ59" s="685"/>
      <c r="DR59" s="680"/>
      <c r="DS59" s="680"/>
      <c r="DT59" s="680"/>
      <c r="DU59" s="686"/>
      <c r="DV59" s="673"/>
      <c r="DW59" s="674"/>
      <c r="DX59" s="674"/>
      <c r="DY59" s="674"/>
      <c r="DZ59" s="687"/>
      <c r="EA59" s="48"/>
    </row>
    <row r="60" spans="1:131" ht="26.25" customHeight="1" x14ac:dyDescent="0.15">
      <c r="A60" s="52">
        <v>33</v>
      </c>
      <c r="B60" s="673"/>
      <c r="C60" s="674"/>
      <c r="D60" s="674"/>
      <c r="E60" s="674"/>
      <c r="F60" s="674"/>
      <c r="G60" s="674"/>
      <c r="H60" s="674"/>
      <c r="I60" s="674"/>
      <c r="J60" s="674"/>
      <c r="K60" s="674"/>
      <c r="L60" s="674"/>
      <c r="M60" s="674"/>
      <c r="N60" s="674"/>
      <c r="O60" s="674"/>
      <c r="P60" s="675"/>
      <c r="Q60" s="722"/>
      <c r="R60" s="723"/>
      <c r="S60" s="723"/>
      <c r="T60" s="723"/>
      <c r="U60" s="723"/>
      <c r="V60" s="723"/>
      <c r="W60" s="723"/>
      <c r="X60" s="723"/>
      <c r="Y60" s="723"/>
      <c r="Z60" s="723"/>
      <c r="AA60" s="723"/>
      <c r="AB60" s="723"/>
      <c r="AC60" s="723"/>
      <c r="AD60" s="723"/>
      <c r="AE60" s="724"/>
      <c r="AF60" s="679"/>
      <c r="AG60" s="680"/>
      <c r="AH60" s="680"/>
      <c r="AI60" s="680"/>
      <c r="AJ60" s="681"/>
      <c r="AK60" s="725"/>
      <c r="AL60" s="723"/>
      <c r="AM60" s="723"/>
      <c r="AN60" s="723"/>
      <c r="AO60" s="723"/>
      <c r="AP60" s="723"/>
      <c r="AQ60" s="723"/>
      <c r="AR60" s="723"/>
      <c r="AS60" s="723"/>
      <c r="AT60" s="723"/>
      <c r="AU60" s="723"/>
      <c r="AV60" s="723"/>
      <c r="AW60" s="723"/>
      <c r="AX60" s="723"/>
      <c r="AY60" s="723"/>
      <c r="AZ60" s="726"/>
      <c r="BA60" s="726"/>
      <c r="BB60" s="726"/>
      <c r="BC60" s="726"/>
      <c r="BD60" s="726"/>
      <c r="BE60" s="683"/>
      <c r="BF60" s="683"/>
      <c r="BG60" s="683"/>
      <c r="BH60" s="683"/>
      <c r="BI60" s="684"/>
      <c r="BJ60" s="56"/>
      <c r="BK60" s="56"/>
      <c r="BL60" s="56"/>
      <c r="BM60" s="56"/>
      <c r="BN60" s="56"/>
      <c r="BO60" s="55"/>
      <c r="BP60" s="55"/>
      <c r="BQ60" s="52">
        <v>54</v>
      </c>
      <c r="BR60" s="72"/>
      <c r="BS60" s="673"/>
      <c r="BT60" s="674"/>
      <c r="BU60" s="674"/>
      <c r="BV60" s="674"/>
      <c r="BW60" s="674"/>
      <c r="BX60" s="674"/>
      <c r="BY60" s="674"/>
      <c r="BZ60" s="674"/>
      <c r="CA60" s="674"/>
      <c r="CB60" s="674"/>
      <c r="CC60" s="674"/>
      <c r="CD60" s="674"/>
      <c r="CE60" s="674"/>
      <c r="CF60" s="674"/>
      <c r="CG60" s="675"/>
      <c r="CH60" s="685"/>
      <c r="CI60" s="680"/>
      <c r="CJ60" s="680"/>
      <c r="CK60" s="680"/>
      <c r="CL60" s="686"/>
      <c r="CM60" s="685"/>
      <c r="CN60" s="680"/>
      <c r="CO60" s="680"/>
      <c r="CP60" s="680"/>
      <c r="CQ60" s="686"/>
      <c r="CR60" s="685"/>
      <c r="CS60" s="680"/>
      <c r="CT60" s="680"/>
      <c r="CU60" s="680"/>
      <c r="CV60" s="686"/>
      <c r="CW60" s="685"/>
      <c r="CX60" s="680"/>
      <c r="CY60" s="680"/>
      <c r="CZ60" s="680"/>
      <c r="DA60" s="686"/>
      <c r="DB60" s="685"/>
      <c r="DC60" s="680"/>
      <c r="DD60" s="680"/>
      <c r="DE60" s="680"/>
      <c r="DF60" s="686"/>
      <c r="DG60" s="685"/>
      <c r="DH60" s="680"/>
      <c r="DI60" s="680"/>
      <c r="DJ60" s="680"/>
      <c r="DK60" s="686"/>
      <c r="DL60" s="685"/>
      <c r="DM60" s="680"/>
      <c r="DN60" s="680"/>
      <c r="DO60" s="680"/>
      <c r="DP60" s="686"/>
      <c r="DQ60" s="685"/>
      <c r="DR60" s="680"/>
      <c r="DS60" s="680"/>
      <c r="DT60" s="680"/>
      <c r="DU60" s="686"/>
      <c r="DV60" s="673"/>
      <c r="DW60" s="674"/>
      <c r="DX60" s="674"/>
      <c r="DY60" s="674"/>
      <c r="DZ60" s="687"/>
      <c r="EA60" s="48"/>
    </row>
    <row r="61" spans="1:131" ht="26.25" customHeight="1" x14ac:dyDescent="0.15">
      <c r="A61" s="52">
        <v>34</v>
      </c>
      <c r="B61" s="673"/>
      <c r="C61" s="674"/>
      <c r="D61" s="674"/>
      <c r="E61" s="674"/>
      <c r="F61" s="674"/>
      <c r="G61" s="674"/>
      <c r="H61" s="674"/>
      <c r="I61" s="674"/>
      <c r="J61" s="674"/>
      <c r="K61" s="674"/>
      <c r="L61" s="674"/>
      <c r="M61" s="674"/>
      <c r="N61" s="674"/>
      <c r="O61" s="674"/>
      <c r="P61" s="675"/>
      <c r="Q61" s="722"/>
      <c r="R61" s="723"/>
      <c r="S61" s="723"/>
      <c r="T61" s="723"/>
      <c r="U61" s="723"/>
      <c r="V61" s="723"/>
      <c r="W61" s="723"/>
      <c r="X61" s="723"/>
      <c r="Y61" s="723"/>
      <c r="Z61" s="723"/>
      <c r="AA61" s="723"/>
      <c r="AB61" s="723"/>
      <c r="AC61" s="723"/>
      <c r="AD61" s="723"/>
      <c r="AE61" s="724"/>
      <c r="AF61" s="679"/>
      <c r="AG61" s="680"/>
      <c r="AH61" s="680"/>
      <c r="AI61" s="680"/>
      <c r="AJ61" s="681"/>
      <c r="AK61" s="725"/>
      <c r="AL61" s="723"/>
      <c r="AM61" s="723"/>
      <c r="AN61" s="723"/>
      <c r="AO61" s="723"/>
      <c r="AP61" s="723"/>
      <c r="AQ61" s="723"/>
      <c r="AR61" s="723"/>
      <c r="AS61" s="723"/>
      <c r="AT61" s="723"/>
      <c r="AU61" s="723"/>
      <c r="AV61" s="723"/>
      <c r="AW61" s="723"/>
      <c r="AX61" s="723"/>
      <c r="AY61" s="723"/>
      <c r="AZ61" s="726"/>
      <c r="BA61" s="726"/>
      <c r="BB61" s="726"/>
      <c r="BC61" s="726"/>
      <c r="BD61" s="726"/>
      <c r="BE61" s="683"/>
      <c r="BF61" s="683"/>
      <c r="BG61" s="683"/>
      <c r="BH61" s="683"/>
      <c r="BI61" s="684"/>
      <c r="BJ61" s="56"/>
      <c r="BK61" s="56"/>
      <c r="BL61" s="56"/>
      <c r="BM61" s="56"/>
      <c r="BN61" s="56"/>
      <c r="BO61" s="55"/>
      <c r="BP61" s="55"/>
      <c r="BQ61" s="52">
        <v>55</v>
      </c>
      <c r="BR61" s="72"/>
      <c r="BS61" s="673"/>
      <c r="BT61" s="674"/>
      <c r="BU61" s="674"/>
      <c r="BV61" s="674"/>
      <c r="BW61" s="674"/>
      <c r="BX61" s="674"/>
      <c r="BY61" s="674"/>
      <c r="BZ61" s="674"/>
      <c r="CA61" s="674"/>
      <c r="CB61" s="674"/>
      <c r="CC61" s="674"/>
      <c r="CD61" s="674"/>
      <c r="CE61" s="674"/>
      <c r="CF61" s="674"/>
      <c r="CG61" s="675"/>
      <c r="CH61" s="685"/>
      <c r="CI61" s="680"/>
      <c r="CJ61" s="680"/>
      <c r="CK61" s="680"/>
      <c r="CL61" s="686"/>
      <c r="CM61" s="685"/>
      <c r="CN61" s="680"/>
      <c r="CO61" s="680"/>
      <c r="CP61" s="680"/>
      <c r="CQ61" s="686"/>
      <c r="CR61" s="685"/>
      <c r="CS61" s="680"/>
      <c r="CT61" s="680"/>
      <c r="CU61" s="680"/>
      <c r="CV61" s="686"/>
      <c r="CW61" s="685"/>
      <c r="CX61" s="680"/>
      <c r="CY61" s="680"/>
      <c r="CZ61" s="680"/>
      <c r="DA61" s="686"/>
      <c r="DB61" s="685"/>
      <c r="DC61" s="680"/>
      <c r="DD61" s="680"/>
      <c r="DE61" s="680"/>
      <c r="DF61" s="686"/>
      <c r="DG61" s="685"/>
      <c r="DH61" s="680"/>
      <c r="DI61" s="680"/>
      <c r="DJ61" s="680"/>
      <c r="DK61" s="686"/>
      <c r="DL61" s="685"/>
      <c r="DM61" s="680"/>
      <c r="DN61" s="680"/>
      <c r="DO61" s="680"/>
      <c r="DP61" s="686"/>
      <c r="DQ61" s="685"/>
      <c r="DR61" s="680"/>
      <c r="DS61" s="680"/>
      <c r="DT61" s="680"/>
      <c r="DU61" s="686"/>
      <c r="DV61" s="673"/>
      <c r="DW61" s="674"/>
      <c r="DX61" s="674"/>
      <c r="DY61" s="674"/>
      <c r="DZ61" s="687"/>
      <c r="EA61" s="48"/>
    </row>
    <row r="62" spans="1:131" ht="26.25" customHeight="1" x14ac:dyDescent="0.15">
      <c r="A62" s="52">
        <v>35</v>
      </c>
      <c r="B62" s="673"/>
      <c r="C62" s="674"/>
      <c r="D62" s="674"/>
      <c r="E62" s="674"/>
      <c r="F62" s="674"/>
      <c r="G62" s="674"/>
      <c r="H62" s="674"/>
      <c r="I62" s="674"/>
      <c r="J62" s="674"/>
      <c r="K62" s="674"/>
      <c r="L62" s="674"/>
      <c r="M62" s="674"/>
      <c r="N62" s="674"/>
      <c r="O62" s="674"/>
      <c r="P62" s="675"/>
      <c r="Q62" s="722"/>
      <c r="R62" s="723"/>
      <c r="S62" s="723"/>
      <c r="T62" s="723"/>
      <c r="U62" s="723"/>
      <c r="V62" s="723"/>
      <c r="W62" s="723"/>
      <c r="X62" s="723"/>
      <c r="Y62" s="723"/>
      <c r="Z62" s="723"/>
      <c r="AA62" s="723"/>
      <c r="AB62" s="723"/>
      <c r="AC62" s="723"/>
      <c r="AD62" s="723"/>
      <c r="AE62" s="724"/>
      <c r="AF62" s="679"/>
      <c r="AG62" s="680"/>
      <c r="AH62" s="680"/>
      <c r="AI62" s="680"/>
      <c r="AJ62" s="681"/>
      <c r="AK62" s="725"/>
      <c r="AL62" s="723"/>
      <c r="AM62" s="723"/>
      <c r="AN62" s="723"/>
      <c r="AO62" s="723"/>
      <c r="AP62" s="723"/>
      <c r="AQ62" s="723"/>
      <c r="AR62" s="723"/>
      <c r="AS62" s="723"/>
      <c r="AT62" s="723"/>
      <c r="AU62" s="723"/>
      <c r="AV62" s="723"/>
      <c r="AW62" s="723"/>
      <c r="AX62" s="723"/>
      <c r="AY62" s="723"/>
      <c r="AZ62" s="726"/>
      <c r="BA62" s="726"/>
      <c r="BB62" s="726"/>
      <c r="BC62" s="726"/>
      <c r="BD62" s="726"/>
      <c r="BE62" s="683"/>
      <c r="BF62" s="683"/>
      <c r="BG62" s="683"/>
      <c r="BH62" s="683"/>
      <c r="BI62" s="684"/>
      <c r="BJ62" s="727" t="s">
        <v>459</v>
      </c>
      <c r="BK62" s="694"/>
      <c r="BL62" s="694"/>
      <c r="BM62" s="694"/>
      <c r="BN62" s="695"/>
      <c r="BO62" s="55"/>
      <c r="BP62" s="55"/>
      <c r="BQ62" s="52">
        <v>56</v>
      </c>
      <c r="BR62" s="72"/>
      <c r="BS62" s="673"/>
      <c r="BT62" s="674"/>
      <c r="BU62" s="674"/>
      <c r="BV62" s="674"/>
      <c r="BW62" s="674"/>
      <c r="BX62" s="674"/>
      <c r="BY62" s="674"/>
      <c r="BZ62" s="674"/>
      <c r="CA62" s="674"/>
      <c r="CB62" s="674"/>
      <c r="CC62" s="674"/>
      <c r="CD62" s="674"/>
      <c r="CE62" s="674"/>
      <c r="CF62" s="674"/>
      <c r="CG62" s="675"/>
      <c r="CH62" s="685"/>
      <c r="CI62" s="680"/>
      <c r="CJ62" s="680"/>
      <c r="CK62" s="680"/>
      <c r="CL62" s="686"/>
      <c r="CM62" s="685"/>
      <c r="CN62" s="680"/>
      <c r="CO62" s="680"/>
      <c r="CP62" s="680"/>
      <c r="CQ62" s="686"/>
      <c r="CR62" s="685"/>
      <c r="CS62" s="680"/>
      <c r="CT62" s="680"/>
      <c r="CU62" s="680"/>
      <c r="CV62" s="686"/>
      <c r="CW62" s="685"/>
      <c r="CX62" s="680"/>
      <c r="CY62" s="680"/>
      <c r="CZ62" s="680"/>
      <c r="DA62" s="686"/>
      <c r="DB62" s="685"/>
      <c r="DC62" s="680"/>
      <c r="DD62" s="680"/>
      <c r="DE62" s="680"/>
      <c r="DF62" s="686"/>
      <c r="DG62" s="685"/>
      <c r="DH62" s="680"/>
      <c r="DI62" s="680"/>
      <c r="DJ62" s="680"/>
      <c r="DK62" s="686"/>
      <c r="DL62" s="685"/>
      <c r="DM62" s="680"/>
      <c r="DN62" s="680"/>
      <c r="DO62" s="680"/>
      <c r="DP62" s="686"/>
      <c r="DQ62" s="685"/>
      <c r="DR62" s="680"/>
      <c r="DS62" s="680"/>
      <c r="DT62" s="680"/>
      <c r="DU62" s="686"/>
      <c r="DV62" s="673"/>
      <c r="DW62" s="674"/>
      <c r="DX62" s="674"/>
      <c r="DY62" s="674"/>
      <c r="DZ62" s="687"/>
      <c r="EA62" s="48"/>
    </row>
    <row r="63" spans="1:131" ht="26.25" customHeight="1" x14ac:dyDescent="0.15">
      <c r="A63" s="53" t="s">
        <v>251</v>
      </c>
      <c r="B63" s="696" t="s">
        <v>377</v>
      </c>
      <c r="C63" s="697"/>
      <c r="D63" s="697"/>
      <c r="E63" s="697"/>
      <c r="F63" s="697"/>
      <c r="G63" s="697"/>
      <c r="H63" s="697"/>
      <c r="I63" s="697"/>
      <c r="J63" s="697"/>
      <c r="K63" s="697"/>
      <c r="L63" s="697"/>
      <c r="M63" s="697"/>
      <c r="N63" s="697"/>
      <c r="O63" s="697"/>
      <c r="P63" s="698"/>
      <c r="Q63" s="728"/>
      <c r="R63" s="705"/>
      <c r="S63" s="705"/>
      <c r="T63" s="705"/>
      <c r="U63" s="705"/>
      <c r="V63" s="705"/>
      <c r="W63" s="705"/>
      <c r="X63" s="705"/>
      <c r="Y63" s="705"/>
      <c r="Z63" s="705"/>
      <c r="AA63" s="705"/>
      <c r="AB63" s="705"/>
      <c r="AC63" s="705"/>
      <c r="AD63" s="705"/>
      <c r="AE63" s="729"/>
      <c r="AF63" s="702">
        <v>662</v>
      </c>
      <c r="AG63" s="700"/>
      <c r="AH63" s="700"/>
      <c r="AI63" s="700"/>
      <c r="AJ63" s="703"/>
      <c r="AK63" s="704"/>
      <c r="AL63" s="705"/>
      <c r="AM63" s="705"/>
      <c r="AN63" s="705"/>
      <c r="AO63" s="705"/>
      <c r="AP63" s="700">
        <v>4932</v>
      </c>
      <c r="AQ63" s="700"/>
      <c r="AR63" s="700"/>
      <c r="AS63" s="700"/>
      <c r="AT63" s="700"/>
      <c r="AU63" s="700">
        <v>3228</v>
      </c>
      <c r="AV63" s="700"/>
      <c r="AW63" s="700"/>
      <c r="AX63" s="700"/>
      <c r="AY63" s="700"/>
      <c r="AZ63" s="730"/>
      <c r="BA63" s="730"/>
      <c r="BB63" s="730"/>
      <c r="BC63" s="730"/>
      <c r="BD63" s="730"/>
      <c r="BE63" s="706" t="s">
        <v>197</v>
      </c>
      <c r="BF63" s="706"/>
      <c r="BG63" s="706"/>
      <c r="BH63" s="706"/>
      <c r="BI63" s="707"/>
      <c r="BJ63" s="708" t="s">
        <v>197</v>
      </c>
      <c r="BK63" s="709"/>
      <c r="BL63" s="709"/>
      <c r="BM63" s="709"/>
      <c r="BN63" s="710"/>
      <c r="BO63" s="55"/>
      <c r="BP63" s="55"/>
      <c r="BQ63" s="52">
        <v>57</v>
      </c>
      <c r="BR63" s="72"/>
      <c r="BS63" s="673"/>
      <c r="BT63" s="674"/>
      <c r="BU63" s="674"/>
      <c r="BV63" s="674"/>
      <c r="BW63" s="674"/>
      <c r="BX63" s="674"/>
      <c r="BY63" s="674"/>
      <c r="BZ63" s="674"/>
      <c r="CA63" s="674"/>
      <c r="CB63" s="674"/>
      <c r="CC63" s="674"/>
      <c r="CD63" s="674"/>
      <c r="CE63" s="674"/>
      <c r="CF63" s="674"/>
      <c r="CG63" s="675"/>
      <c r="CH63" s="685"/>
      <c r="CI63" s="680"/>
      <c r="CJ63" s="680"/>
      <c r="CK63" s="680"/>
      <c r="CL63" s="686"/>
      <c r="CM63" s="685"/>
      <c r="CN63" s="680"/>
      <c r="CO63" s="680"/>
      <c r="CP63" s="680"/>
      <c r="CQ63" s="686"/>
      <c r="CR63" s="685"/>
      <c r="CS63" s="680"/>
      <c r="CT63" s="680"/>
      <c r="CU63" s="680"/>
      <c r="CV63" s="686"/>
      <c r="CW63" s="685"/>
      <c r="CX63" s="680"/>
      <c r="CY63" s="680"/>
      <c r="CZ63" s="680"/>
      <c r="DA63" s="686"/>
      <c r="DB63" s="685"/>
      <c r="DC63" s="680"/>
      <c r="DD63" s="680"/>
      <c r="DE63" s="680"/>
      <c r="DF63" s="686"/>
      <c r="DG63" s="685"/>
      <c r="DH63" s="680"/>
      <c r="DI63" s="680"/>
      <c r="DJ63" s="680"/>
      <c r="DK63" s="686"/>
      <c r="DL63" s="685"/>
      <c r="DM63" s="680"/>
      <c r="DN63" s="680"/>
      <c r="DO63" s="680"/>
      <c r="DP63" s="686"/>
      <c r="DQ63" s="685"/>
      <c r="DR63" s="680"/>
      <c r="DS63" s="680"/>
      <c r="DT63" s="680"/>
      <c r="DU63" s="686"/>
      <c r="DV63" s="673"/>
      <c r="DW63" s="674"/>
      <c r="DX63" s="674"/>
      <c r="DY63" s="674"/>
      <c r="DZ63" s="687"/>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73"/>
      <c r="BT64" s="674"/>
      <c r="BU64" s="674"/>
      <c r="BV64" s="674"/>
      <c r="BW64" s="674"/>
      <c r="BX64" s="674"/>
      <c r="BY64" s="674"/>
      <c r="BZ64" s="674"/>
      <c r="CA64" s="674"/>
      <c r="CB64" s="674"/>
      <c r="CC64" s="674"/>
      <c r="CD64" s="674"/>
      <c r="CE64" s="674"/>
      <c r="CF64" s="674"/>
      <c r="CG64" s="675"/>
      <c r="CH64" s="685"/>
      <c r="CI64" s="680"/>
      <c r="CJ64" s="680"/>
      <c r="CK64" s="680"/>
      <c r="CL64" s="686"/>
      <c r="CM64" s="685"/>
      <c r="CN64" s="680"/>
      <c r="CO64" s="680"/>
      <c r="CP64" s="680"/>
      <c r="CQ64" s="686"/>
      <c r="CR64" s="685"/>
      <c r="CS64" s="680"/>
      <c r="CT64" s="680"/>
      <c r="CU64" s="680"/>
      <c r="CV64" s="686"/>
      <c r="CW64" s="685"/>
      <c r="CX64" s="680"/>
      <c r="CY64" s="680"/>
      <c r="CZ64" s="680"/>
      <c r="DA64" s="686"/>
      <c r="DB64" s="685"/>
      <c r="DC64" s="680"/>
      <c r="DD64" s="680"/>
      <c r="DE64" s="680"/>
      <c r="DF64" s="686"/>
      <c r="DG64" s="685"/>
      <c r="DH64" s="680"/>
      <c r="DI64" s="680"/>
      <c r="DJ64" s="680"/>
      <c r="DK64" s="686"/>
      <c r="DL64" s="685"/>
      <c r="DM64" s="680"/>
      <c r="DN64" s="680"/>
      <c r="DO64" s="680"/>
      <c r="DP64" s="686"/>
      <c r="DQ64" s="685"/>
      <c r="DR64" s="680"/>
      <c r="DS64" s="680"/>
      <c r="DT64" s="680"/>
      <c r="DU64" s="686"/>
      <c r="DV64" s="673"/>
      <c r="DW64" s="674"/>
      <c r="DX64" s="674"/>
      <c r="DY64" s="674"/>
      <c r="DZ64" s="687"/>
      <c r="EA64" s="48"/>
    </row>
    <row r="65" spans="1:131" ht="26.25" customHeight="1" x14ac:dyDescent="0.15">
      <c r="A65" s="56" t="s">
        <v>266</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73"/>
      <c r="BT65" s="674"/>
      <c r="BU65" s="674"/>
      <c r="BV65" s="674"/>
      <c r="BW65" s="674"/>
      <c r="BX65" s="674"/>
      <c r="BY65" s="674"/>
      <c r="BZ65" s="674"/>
      <c r="CA65" s="674"/>
      <c r="CB65" s="674"/>
      <c r="CC65" s="674"/>
      <c r="CD65" s="674"/>
      <c r="CE65" s="674"/>
      <c r="CF65" s="674"/>
      <c r="CG65" s="675"/>
      <c r="CH65" s="685"/>
      <c r="CI65" s="680"/>
      <c r="CJ65" s="680"/>
      <c r="CK65" s="680"/>
      <c r="CL65" s="686"/>
      <c r="CM65" s="685"/>
      <c r="CN65" s="680"/>
      <c r="CO65" s="680"/>
      <c r="CP65" s="680"/>
      <c r="CQ65" s="686"/>
      <c r="CR65" s="685"/>
      <c r="CS65" s="680"/>
      <c r="CT65" s="680"/>
      <c r="CU65" s="680"/>
      <c r="CV65" s="686"/>
      <c r="CW65" s="685"/>
      <c r="CX65" s="680"/>
      <c r="CY65" s="680"/>
      <c r="CZ65" s="680"/>
      <c r="DA65" s="686"/>
      <c r="DB65" s="685"/>
      <c r="DC65" s="680"/>
      <c r="DD65" s="680"/>
      <c r="DE65" s="680"/>
      <c r="DF65" s="686"/>
      <c r="DG65" s="685"/>
      <c r="DH65" s="680"/>
      <c r="DI65" s="680"/>
      <c r="DJ65" s="680"/>
      <c r="DK65" s="686"/>
      <c r="DL65" s="685"/>
      <c r="DM65" s="680"/>
      <c r="DN65" s="680"/>
      <c r="DO65" s="680"/>
      <c r="DP65" s="686"/>
      <c r="DQ65" s="685"/>
      <c r="DR65" s="680"/>
      <c r="DS65" s="680"/>
      <c r="DT65" s="680"/>
      <c r="DU65" s="686"/>
      <c r="DV65" s="673"/>
      <c r="DW65" s="674"/>
      <c r="DX65" s="674"/>
      <c r="DY65" s="674"/>
      <c r="DZ65" s="687"/>
      <c r="EA65" s="48"/>
    </row>
    <row r="66" spans="1:131" ht="26.25" customHeight="1" x14ac:dyDescent="0.15">
      <c r="A66" s="910" t="s">
        <v>413</v>
      </c>
      <c r="B66" s="911"/>
      <c r="C66" s="911"/>
      <c r="D66" s="911"/>
      <c r="E66" s="911"/>
      <c r="F66" s="911"/>
      <c r="G66" s="911"/>
      <c r="H66" s="911"/>
      <c r="I66" s="911"/>
      <c r="J66" s="911"/>
      <c r="K66" s="911"/>
      <c r="L66" s="911"/>
      <c r="M66" s="911"/>
      <c r="N66" s="911"/>
      <c r="O66" s="911"/>
      <c r="P66" s="912"/>
      <c r="Q66" s="916" t="s">
        <v>449</v>
      </c>
      <c r="R66" s="917"/>
      <c r="S66" s="917"/>
      <c r="T66" s="917"/>
      <c r="U66" s="918"/>
      <c r="V66" s="916" t="s">
        <v>450</v>
      </c>
      <c r="W66" s="917"/>
      <c r="X66" s="917"/>
      <c r="Y66" s="917"/>
      <c r="Z66" s="918"/>
      <c r="AA66" s="916" t="s">
        <v>451</v>
      </c>
      <c r="AB66" s="917"/>
      <c r="AC66" s="917"/>
      <c r="AD66" s="917"/>
      <c r="AE66" s="918"/>
      <c r="AF66" s="938" t="s">
        <v>246</v>
      </c>
      <c r="AG66" s="933"/>
      <c r="AH66" s="933"/>
      <c r="AI66" s="933"/>
      <c r="AJ66" s="939"/>
      <c r="AK66" s="916" t="s">
        <v>389</v>
      </c>
      <c r="AL66" s="911"/>
      <c r="AM66" s="911"/>
      <c r="AN66" s="911"/>
      <c r="AO66" s="912"/>
      <c r="AP66" s="916" t="s">
        <v>361</v>
      </c>
      <c r="AQ66" s="917"/>
      <c r="AR66" s="917"/>
      <c r="AS66" s="917"/>
      <c r="AT66" s="918"/>
      <c r="AU66" s="916" t="s">
        <v>460</v>
      </c>
      <c r="AV66" s="917"/>
      <c r="AW66" s="917"/>
      <c r="AX66" s="917"/>
      <c r="AY66" s="918"/>
      <c r="AZ66" s="916" t="s">
        <v>442</v>
      </c>
      <c r="BA66" s="917"/>
      <c r="BB66" s="917"/>
      <c r="BC66" s="917"/>
      <c r="BD66" s="923"/>
      <c r="BE66" s="55"/>
      <c r="BF66" s="55"/>
      <c r="BG66" s="55"/>
      <c r="BH66" s="55"/>
      <c r="BI66" s="55"/>
      <c r="BJ66" s="55"/>
      <c r="BK66" s="55"/>
      <c r="BL66" s="55"/>
      <c r="BM66" s="55"/>
      <c r="BN66" s="55"/>
      <c r="BO66" s="55"/>
      <c r="BP66" s="55"/>
      <c r="BQ66" s="52">
        <v>60</v>
      </c>
      <c r="BR66" s="73"/>
      <c r="BS66" s="731"/>
      <c r="BT66" s="732"/>
      <c r="BU66" s="732"/>
      <c r="BV66" s="732"/>
      <c r="BW66" s="732"/>
      <c r="BX66" s="732"/>
      <c r="BY66" s="732"/>
      <c r="BZ66" s="732"/>
      <c r="CA66" s="732"/>
      <c r="CB66" s="732"/>
      <c r="CC66" s="732"/>
      <c r="CD66" s="732"/>
      <c r="CE66" s="732"/>
      <c r="CF66" s="732"/>
      <c r="CG66" s="733"/>
      <c r="CH66" s="734"/>
      <c r="CI66" s="735"/>
      <c r="CJ66" s="735"/>
      <c r="CK66" s="735"/>
      <c r="CL66" s="736"/>
      <c r="CM66" s="734"/>
      <c r="CN66" s="735"/>
      <c r="CO66" s="735"/>
      <c r="CP66" s="735"/>
      <c r="CQ66" s="736"/>
      <c r="CR66" s="734"/>
      <c r="CS66" s="735"/>
      <c r="CT66" s="735"/>
      <c r="CU66" s="735"/>
      <c r="CV66" s="736"/>
      <c r="CW66" s="734"/>
      <c r="CX66" s="735"/>
      <c r="CY66" s="735"/>
      <c r="CZ66" s="735"/>
      <c r="DA66" s="736"/>
      <c r="DB66" s="734"/>
      <c r="DC66" s="735"/>
      <c r="DD66" s="735"/>
      <c r="DE66" s="735"/>
      <c r="DF66" s="736"/>
      <c r="DG66" s="734"/>
      <c r="DH66" s="735"/>
      <c r="DI66" s="735"/>
      <c r="DJ66" s="735"/>
      <c r="DK66" s="736"/>
      <c r="DL66" s="734"/>
      <c r="DM66" s="735"/>
      <c r="DN66" s="735"/>
      <c r="DO66" s="735"/>
      <c r="DP66" s="736"/>
      <c r="DQ66" s="734"/>
      <c r="DR66" s="735"/>
      <c r="DS66" s="735"/>
      <c r="DT66" s="735"/>
      <c r="DU66" s="736"/>
      <c r="DV66" s="731"/>
      <c r="DW66" s="732"/>
      <c r="DX66" s="732"/>
      <c r="DY66" s="732"/>
      <c r="DZ66" s="737"/>
      <c r="EA66" s="48"/>
    </row>
    <row r="67" spans="1:131" ht="26.25" customHeight="1" x14ac:dyDescent="0.15">
      <c r="A67" s="913"/>
      <c r="B67" s="914"/>
      <c r="C67" s="914"/>
      <c r="D67" s="914"/>
      <c r="E67" s="914"/>
      <c r="F67" s="914"/>
      <c r="G67" s="914"/>
      <c r="H67" s="914"/>
      <c r="I67" s="914"/>
      <c r="J67" s="914"/>
      <c r="K67" s="914"/>
      <c r="L67" s="914"/>
      <c r="M67" s="914"/>
      <c r="N67" s="914"/>
      <c r="O67" s="914"/>
      <c r="P67" s="915"/>
      <c r="Q67" s="919"/>
      <c r="R67" s="920"/>
      <c r="S67" s="920"/>
      <c r="T67" s="920"/>
      <c r="U67" s="921"/>
      <c r="V67" s="919"/>
      <c r="W67" s="920"/>
      <c r="X67" s="920"/>
      <c r="Y67" s="920"/>
      <c r="Z67" s="921"/>
      <c r="AA67" s="919"/>
      <c r="AB67" s="920"/>
      <c r="AC67" s="920"/>
      <c r="AD67" s="920"/>
      <c r="AE67" s="921"/>
      <c r="AF67" s="940"/>
      <c r="AG67" s="936"/>
      <c r="AH67" s="936"/>
      <c r="AI67" s="936"/>
      <c r="AJ67" s="941"/>
      <c r="AK67" s="942"/>
      <c r="AL67" s="914"/>
      <c r="AM67" s="914"/>
      <c r="AN67" s="914"/>
      <c r="AO67" s="915"/>
      <c r="AP67" s="919"/>
      <c r="AQ67" s="920"/>
      <c r="AR67" s="920"/>
      <c r="AS67" s="920"/>
      <c r="AT67" s="921"/>
      <c r="AU67" s="919"/>
      <c r="AV67" s="920"/>
      <c r="AW67" s="920"/>
      <c r="AX67" s="920"/>
      <c r="AY67" s="921"/>
      <c r="AZ67" s="919"/>
      <c r="BA67" s="920"/>
      <c r="BB67" s="920"/>
      <c r="BC67" s="920"/>
      <c r="BD67" s="925"/>
      <c r="BE67" s="55"/>
      <c r="BF67" s="55"/>
      <c r="BG67" s="55"/>
      <c r="BH67" s="55"/>
      <c r="BI67" s="55"/>
      <c r="BJ67" s="55"/>
      <c r="BK67" s="55"/>
      <c r="BL67" s="55"/>
      <c r="BM67" s="55"/>
      <c r="BN67" s="55"/>
      <c r="BO67" s="55"/>
      <c r="BP67" s="55"/>
      <c r="BQ67" s="52">
        <v>61</v>
      </c>
      <c r="BR67" s="73"/>
      <c r="BS67" s="731"/>
      <c r="BT67" s="732"/>
      <c r="BU67" s="732"/>
      <c r="BV67" s="732"/>
      <c r="BW67" s="732"/>
      <c r="BX67" s="732"/>
      <c r="BY67" s="732"/>
      <c r="BZ67" s="732"/>
      <c r="CA67" s="732"/>
      <c r="CB67" s="732"/>
      <c r="CC67" s="732"/>
      <c r="CD67" s="732"/>
      <c r="CE67" s="732"/>
      <c r="CF67" s="732"/>
      <c r="CG67" s="733"/>
      <c r="CH67" s="734"/>
      <c r="CI67" s="735"/>
      <c r="CJ67" s="735"/>
      <c r="CK67" s="735"/>
      <c r="CL67" s="736"/>
      <c r="CM67" s="734"/>
      <c r="CN67" s="735"/>
      <c r="CO67" s="735"/>
      <c r="CP67" s="735"/>
      <c r="CQ67" s="736"/>
      <c r="CR67" s="734"/>
      <c r="CS67" s="735"/>
      <c r="CT67" s="735"/>
      <c r="CU67" s="735"/>
      <c r="CV67" s="736"/>
      <c r="CW67" s="734"/>
      <c r="CX67" s="735"/>
      <c r="CY67" s="735"/>
      <c r="CZ67" s="735"/>
      <c r="DA67" s="736"/>
      <c r="DB67" s="734"/>
      <c r="DC67" s="735"/>
      <c r="DD67" s="735"/>
      <c r="DE67" s="735"/>
      <c r="DF67" s="736"/>
      <c r="DG67" s="734"/>
      <c r="DH67" s="735"/>
      <c r="DI67" s="735"/>
      <c r="DJ67" s="735"/>
      <c r="DK67" s="736"/>
      <c r="DL67" s="734"/>
      <c r="DM67" s="735"/>
      <c r="DN67" s="735"/>
      <c r="DO67" s="735"/>
      <c r="DP67" s="736"/>
      <c r="DQ67" s="734"/>
      <c r="DR67" s="735"/>
      <c r="DS67" s="735"/>
      <c r="DT67" s="735"/>
      <c r="DU67" s="736"/>
      <c r="DV67" s="731"/>
      <c r="DW67" s="732"/>
      <c r="DX67" s="732"/>
      <c r="DY67" s="732"/>
      <c r="DZ67" s="737"/>
      <c r="EA67" s="48"/>
    </row>
    <row r="68" spans="1:131" ht="26.25" customHeight="1" x14ac:dyDescent="0.15">
      <c r="A68" s="51">
        <v>1</v>
      </c>
      <c r="B68" s="657" t="s">
        <v>527</v>
      </c>
      <c r="C68" s="658"/>
      <c r="D68" s="658"/>
      <c r="E68" s="658"/>
      <c r="F68" s="658"/>
      <c r="G68" s="658"/>
      <c r="H68" s="658"/>
      <c r="I68" s="658"/>
      <c r="J68" s="658"/>
      <c r="K68" s="658"/>
      <c r="L68" s="658"/>
      <c r="M68" s="658"/>
      <c r="N68" s="658"/>
      <c r="O68" s="658"/>
      <c r="P68" s="659"/>
      <c r="Q68" s="660">
        <v>827</v>
      </c>
      <c r="R68" s="661"/>
      <c r="S68" s="661"/>
      <c r="T68" s="661"/>
      <c r="U68" s="661"/>
      <c r="V68" s="661">
        <v>804</v>
      </c>
      <c r="W68" s="661"/>
      <c r="X68" s="661"/>
      <c r="Y68" s="661"/>
      <c r="Z68" s="661"/>
      <c r="AA68" s="661">
        <v>23</v>
      </c>
      <c r="AB68" s="661"/>
      <c r="AC68" s="661"/>
      <c r="AD68" s="661"/>
      <c r="AE68" s="661"/>
      <c r="AF68" s="661">
        <v>23</v>
      </c>
      <c r="AG68" s="661"/>
      <c r="AH68" s="661"/>
      <c r="AI68" s="661"/>
      <c r="AJ68" s="661"/>
      <c r="AK68" s="661">
        <v>31</v>
      </c>
      <c r="AL68" s="661"/>
      <c r="AM68" s="661"/>
      <c r="AN68" s="661"/>
      <c r="AO68" s="661"/>
      <c r="AP68" s="661" t="s">
        <v>197</v>
      </c>
      <c r="AQ68" s="661"/>
      <c r="AR68" s="661"/>
      <c r="AS68" s="661"/>
      <c r="AT68" s="661"/>
      <c r="AU68" s="661" t="s">
        <v>197</v>
      </c>
      <c r="AV68" s="661"/>
      <c r="AW68" s="661"/>
      <c r="AX68" s="661"/>
      <c r="AY68" s="661"/>
      <c r="AZ68" s="667"/>
      <c r="BA68" s="667"/>
      <c r="BB68" s="667"/>
      <c r="BC68" s="667"/>
      <c r="BD68" s="668"/>
      <c r="BE68" s="55"/>
      <c r="BF68" s="55"/>
      <c r="BG68" s="55"/>
      <c r="BH68" s="55"/>
      <c r="BI68" s="55"/>
      <c r="BJ68" s="55"/>
      <c r="BK68" s="55"/>
      <c r="BL68" s="55"/>
      <c r="BM68" s="55"/>
      <c r="BN68" s="55"/>
      <c r="BO68" s="55"/>
      <c r="BP68" s="55"/>
      <c r="BQ68" s="52">
        <v>62</v>
      </c>
      <c r="BR68" s="73"/>
      <c r="BS68" s="731"/>
      <c r="BT68" s="732"/>
      <c r="BU68" s="732"/>
      <c r="BV68" s="732"/>
      <c r="BW68" s="732"/>
      <c r="BX68" s="732"/>
      <c r="BY68" s="732"/>
      <c r="BZ68" s="732"/>
      <c r="CA68" s="732"/>
      <c r="CB68" s="732"/>
      <c r="CC68" s="732"/>
      <c r="CD68" s="732"/>
      <c r="CE68" s="732"/>
      <c r="CF68" s="732"/>
      <c r="CG68" s="733"/>
      <c r="CH68" s="734"/>
      <c r="CI68" s="735"/>
      <c r="CJ68" s="735"/>
      <c r="CK68" s="735"/>
      <c r="CL68" s="736"/>
      <c r="CM68" s="734"/>
      <c r="CN68" s="735"/>
      <c r="CO68" s="735"/>
      <c r="CP68" s="735"/>
      <c r="CQ68" s="736"/>
      <c r="CR68" s="734"/>
      <c r="CS68" s="735"/>
      <c r="CT68" s="735"/>
      <c r="CU68" s="735"/>
      <c r="CV68" s="736"/>
      <c r="CW68" s="734"/>
      <c r="CX68" s="735"/>
      <c r="CY68" s="735"/>
      <c r="CZ68" s="735"/>
      <c r="DA68" s="736"/>
      <c r="DB68" s="734"/>
      <c r="DC68" s="735"/>
      <c r="DD68" s="735"/>
      <c r="DE68" s="735"/>
      <c r="DF68" s="736"/>
      <c r="DG68" s="734"/>
      <c r="DH68" s="735"/>
      <c r="DI68" s="735"/>
      <c r="DJ68" s="735"/>
      <c r="DK68" s="736"/>
      <c r="DL68" s="734"/>
      <c r="DM68" s="735"/>
      <c r="DN68" s="735"/>
      <c r="DO68" s="735"/>
      <c r="DP68" s="736"/>
      <c r="DQ68" s="734"/>
      <c r="DR68" s="735"/>
      <c r="DS68" s="735"/>
      <c r="DT68" s="735"/>
      <c r="DU68" s="736"/>
      <c r="DV68" s="731"/>
      <c r="DW68" s="732"/>
      <c r="DX68" s="732"/>
      <c r="DY68" s="732"/>
      <c r="DZ68" s="737"/>
      <c r="EA68" s="48"/>
    </row>
    <row r="69" spans="1:131" ht="26.25" customHeight="1" x14ac:dyDescent="0.15">
      <c r="A69" s="52">
        <v>2</v>
      </c>
      <c r="B69" s="673" t="s">
        <v>528</v>
      </c>
      <c r="C69" s="674"/>
      <c r="D69" s="674"/>
      <c r="E69" s="674"/>
      <c r="F69" s="674"/>
      <c r="G69" s="674"/>
      <c r="H69" s="674"/>
      <c r="I69" s="674"/>
      <c r="J69" s="674"/>
      <c r="K69" s="674"/>
      <c r="L69" s="674"/>
      <c r="M69" s="674"/>
      <c r="N69" s="674"/>
      <c r="O69" s="674"/>
      <c r="P69" s="675"/>
      <c r="Q69" s="676">
        <v>6810</v>
      </c>
      <c r="R69" s="677"/>
      <c r="S69" s="677"/>
      <c r="T69" s="677"/>
      <c r="U69" s="677"/>
      <c r="V69" s="677">
        <v>6346</v>
      </c>
      <c r="W69" s="677"/>
      <c r="X69" s="677"/>
      <c r="Y69" s="677"/>
      <c r="Z69" s="677"/>
      <c r="AA69" s="677">
        <v>464</v>
      </c>
      <c r="AB69" s="677"/>
      <c r="AC69" s="677"/>
      <c r="AD69" s="677"/>
      <c r="AE69" s="677"/>
      <c r="AF69" s="677">
        <v>464</v>
      </c>
      <c r="AG69" s="677"/>
      <c r="AH69" s="677"/>
      <c r="AI69" s="677"/>
      <c r="AJ69" s="677"/>
      <c r="AK69" s="677">
        <v>800</v>
      </c>
      <c r="AL69" s="677"/>
      <c r="AM69" s="677"/>
      <c r="AN69" s="677"/>
      <c r="AO69" s="677"/>
      <c r="AP69" s="677" t="s">
        <v>197</v>
      </c>
      <c r="AQ69" s="677"/>
      <c r="AR69" s="677"/>
      <c r="AS69" s="677"/>
      <c r="AT69" s="677"/>
      <c r="AU69" s="677" t="s">
        <v>197</v>
      </c>
      <c r="AV69" s="677"/>
      <c r="AW69" s="677"/>
      <c r="AX69" s="677"/>
      <c r="AY69" s="677"/>
      <c r="AZ69" s="683"/>
      <c r="BA69" s="683"/>
      <c r="BB69" s="683"/>
      <c r="BC69" s="683"/>
      <c r="BD69" s="684"/>
      <c r="BE69" s="55"/>
      <c r="BF69" s="55"/>
      <c r="BG69" s="55"/>
      <c r="BH69" s="55"/>
      <c r="BI69" s="55"/>
      <c r="BJ69" s="55"/>
      <c r="BK69" s="55"/>
      <c r="BL69" s="55"/>
      <c r="BM69" s="55"/>
      <c r="BN69" s="55"/>
      <c r="BO69" s="55"/>
      <c r="BP69" s="55"/>
      <c r="BQ69" s="52">
        <v>63</v>
      </c>
      <c r="BR69" s="73"/>
      <c r="BS69" s="731"/>
      <c r="BT69" s="732"/>
      <c r="BU69" s="732"/>
      <c r="BV69" s="732"/>
      <c r="BW69" s="732"/>
      <c r="BX69" s="732"/>
      <c r="BY69" s="732"/>
      <c r="BZ69" s="732"/>
      <c r="CA69" s="732"/>
      <c r="CB69" s="732"/>
      <c r="CC69" s="732"/>
      <c r="CD69" s="732"/>
      <c r="CE69" s="732"/>
      <c r="CF69" s="732"/>
      <c r="CG69" s="733"/>
      <c r="CH69" s="734"/>
      <c r="CI69" s="735"/>
      <c r="CJ69" s="735"/>
      <c r="CK69" s="735"/>
      <c r="CL69" s="736"/>
      <c r="CM69" s="734"/>
      <c r="CN69" s="735"/>
      <c r="CO69" s="735"/>
      <c r="CP69" s="735"/>
      <c r="CQ69" s="736"/>
      <c r="CR69" s="734"/>
      <c r="CS69" s="735"/>
      <c r="CT69" s="735"/>
      <c r="CU69" s="735"/>
      <c r="CV69" s="736"/>
      <c r="CW69" s="734"/>
      <c r="CX69" s="735"/>
      <c r="CY69" s="735"/>
      <c r="CZ69" s="735"/>
      <c r="DA69" s="736"/>
      <c r="DB69" s="734"/>
      <c r="DC69" s="735"/>
      <c r="DD69" s="735"/>
      <c r="DE69" s="735"/>
      <c r="DF69" s="736"/>
      <c r="DG69" s="734"/>
      <c r="DH69" s="735"/>
      <c r="DI69" s="735"/>
      <c r="DJ69" s="735"/>
      <c r="DK69" s="736"/>
      <c r="DL69" s="734"/>
      <c r="DM69" s="735"/>
      <c r="DN69" s="735"/>
      <c r="DO69" s="735"/>
      <c r="DP69" s="736"/>
      <c r="DQ69" s="734"/>
      <c r="DR69" s="735"/>
      <c r="DS69" s="735"/>
      <c r="DT69" s="735"/>
      <c r="DU69" s="736"/>
      <c r="DV69" s="731"/>
      <c r="DW69" s="732"/>
      <c r="DX69" s="732"/>
      <c r="DY69" s="732"/>
      <c r="DZ69" s="737"/>
      <c r="EA69" s="48"/>
    </row>
    <row r="70" spans="1:131" ht="26.25" customHeight="1" x14ac:dyDescent="0.15">
      <c r="A70" s="52">
        <v>3</v>
      </c>
      <c r="B70" s="673" t="s">
        <v>491</v>
      </c>
      <c r="C70" s="674"/>
      <c r="D70" s="674"/>
      <c r="E70" s="674"/>
      <c r="F70" s="674"/>
      <c r="G70" s="674"/>
      <c r="H70" s="674"/>
      <c r="I70" s="674"/>
      <c r="J70" s="674"/>
      <c r="K70" s="674"/>
      <c r="L70" s="674"/>
      <c r="M70" s="674"/>
      <c r="N70" s="674"/>
      <c r="O70" s="674"/>
      <c r="P70" s="675"/>
      <c r="Q70" s="676">
        <v>268</v>
      </c>
      <c r="R70" s="677"/>
      <c r="S70" s="677"/>
      <c r="T70" s="677"/>
      <c r="U70" s="677"/>
      <c r="V70" s="677">
        <v>257</v>
      </c>
      <c r="W70" s="677"/>
      <c r="X70" s="677"/>
      <c r="Y70" s="677"/>
      <c r="Z70" s="677"/>
      <c r="AA70" s="677">
        <v>11</v>
      </c>
      <c r="AB70" s="677"/>
      <c r="AC70" s="677"/>
      <c r="AD70" s="677"/>
      <c r="AE70" s="677"/>
      <c r="AF70" s="677">
        <v>11</v>
      </c>
      <c r="AG70" s="677"/>
      <c r="AH70" s="677"/>
      <c r="AI70" s="677"/>
      <c r="AJ70" s="677"/>
      <c r="AK70" s="677">
        <v>18</v>
      </c>
      <c r="AL70" s="677"/>
      <c r="AM70" s="677"/>
      <c r="AN70" s="677"/>
      <c r="AO70" s="677"/>
      <c r="AP70" s="677" t="s">
        <v>197</v>
      </c>
      <c r="AQ70" s="677"/>
      <c r="AR70" s="677"/>
      <c r="AS70" s="677"/>
      <c r="AT70" s="677"/>
      <c r="AU70" s="677" t="s">
        <v>197</v>
      </c>
      <c r="AV70" s="677"/>
      <c r="AW70" s="677"/>
      <c r="AX70" s="677"/>
      <c r="AY70" s="677"/>
      <c r="AZ70" s="683"/>
      <c r="BA70" s="683"/>
      <c r="BB70" s="683"/>
      <c r="BC70" s="683"/>
      <c r="BD70" s="684"/>
      <c r="BE70" s="55"/>
      <c r="BF70" s="55"/>
      <c r="BG70" s="55"/>
      <c r="BH70" s="55"/>
      <c r="BI70" s="55"/>
      <c r="BJ70" s="55"/>
      <c r="BK70" s="55"/>
      <c r="BL70" s="55"/>
      <c r="BM70" s="55"/>
      <c r="BN70" s="55"/>
      <c r="BO70" s="55"/>
      <c r="BP70" s="55"/>
      <c r="BQ70" s="52">
        <v>64</v>
      </c>
      <c r="BR70" s="73"/>
      <c r="BS70" s="731"/>
      <c r="BT70" s="732"/>
      <c r="BU70" s="732"/>
      <c r="BV70" s="732"/>
      <c r="BW70" s="732"/>
      <c r="BX70" s="732"/>
      <c r="BY70" s="732"/>
      <c r="BZ70" s="732"/>
      <c r="CA70" s="732"/>
      <c r="CB70" s="732"/>
      <c r="CC70" s="732"/>
      <c r="CD70" s="732"/>
      <c r="CE70" s="732"/>
      <c r="CF70" s="732"/>
      <c r="CG70" s="733"/>
      <c r="CH70" s="734"/>
      <c r="CI70" s="735"/>
      <c r="CJ70" s="735"/>
      <c r="CK70" s="735"/>
      <c r="CL70" s="736"/>
      <c r="CM70" s="734"/>
      <c r="CN70" s="735"/>
      <c r="CO70" s="735"/>
      <c r="CP70" s="735"/>
      <c r="CQ70" s="736"/>
      <c r="CR70" s="734"/>
      <c r="CS70" s="735"/>
      <c r="CT70" s="735"/>
      <c r="CU70" s="735"/>
      <c r="CV70" s="736"/>
      <c r="CW70" s="734"/>
      <c r="CX70" s="735"/>
      <c r="CY70" s="735"/>
      <c r="CZ70" s="735"/>
      <c r="DA70" s="736"/>
      <c r="DB70" s="734"/>
      <c r="DC70" s="735"/>
      <c r="DD70" s="735"/>
      <c r="DE70" s="735"/>
      <c r="DF70" s="736"/>
      <c r="DG70" s="734"/>
      <c r="DH70" s="735"/>
      <c r="DI70" s="735"/>
      <c r="DJ70" s="735"/>
      <c r="DK70" s="736"/>
      <c r="DL70" s="734"/>
      <c r="DM70" s="735"/>
      <c r="DN70" s="735"/>
      <c r="DO70" s="735"/>
      <c r="DP70" s="736"/>
      <c r="DQ70" s="734"/>
      <c r="DR70" s="735"/>
      <c r="DS70" s="735"/>
      <c r="DT70" s="735"/>
      <c r="DU70" s="736"/>
      <c r="DV70" s="731"/>
      <c r="DW70" s="732"/>
      <c r="DX70" s="732"/>
      <c r="DY70" s="732"/>
      <c r="DZ70" s="737"/>
      <c r="EA70" s="48"/>
    </row>
    <row r="71" spans="1:131" ht="26.25" customHeight="1" x14ac:dyDescent="0.15">
      <c r="A71" s="52">
        <v>4</v>
      </c>
      <c r="B71" s="673" t="s">
        <v>529</v>
      </c>
      <c r="C71" s="674"/>
      <c r="D71" s="674"/>
      <c r="E71" s="674"/>
      <c r="F71" s="674"/>
      <c r="G71" s="674"/>
      <c r="H71" s="674"/>
      <c r="I71" s="674"/>
      <c r="J71" s="674"/>
      <c r="K71" s="674"/>
      <c r="L71" s="674"/>
      <c r="M71" s="674"/>
      <c r="N71" s="674"/>
      <c r="O71" s="674"/>
      <c r="P71" s="675"/>
      <c r="Q71" s="676">
        <v>861</v>
      </c>
      <c r="R71" s="677"/>
      <c r="S71" s="677"/>
      <c r="T71" s="677"/>
      <c r="U71" s="677"/>
      <c r="V71" s="677">
        <v>782</v>
      </c>
      <c r="W71" s="677"/>
      <c r="X71" s="677"/>
      <c r="Y71" s="677"/>
      <c r="Z71" s="677"/>
      <c r="AA71" s="677">
        <v>79</v>
      </c>
      <c r="AB71" s="677"/>
      <c r="AC71" s="677"/>
      <c r="AD71" s="677"/>
      <c r="AE71" s="677"/>
      <c r="AF71" s="677">
        <v>79</v>
      </c>
      <c r="AG71" s="677"/>
      <c r="AH71" s="677"/>
      <c r="AI71" s="677"/>
      <c r="AJ71" s="677"/>
      <c r="AK71" s="677" t="s">
        <v>197</v>
      </c>
      <c r="AL71" s="677"/>
      <c r="AM71" s="677"/>
      <c r="AN71" s="677"/>
      <c r="AO71" s="677"/>
      <c r="AP71" s="677">
        <v>31</v>
      </c>
      <c r="AQ71" s="677"/>
      <c r="AR71" s="677"/>
      <c r="AS71" s="677"/>
      <c r="AT71" s="677"/>
      <c r="AU71" s="677">
        <v>31</v>
      </c>
      <c r="AV71" s="677"/>
      <c r="AW71" s="677"/>
      <c r="AX71" s="677"/>
      <c r="AY71" s="677"/>
      <c r="AZ71" s="683"/>
      <c r="BA71" s="683"/>
      <c r="BB71" s="683"/>
      <c r="BC71" s="683"/>
      <c r="BD71" s="684"/>
      <c r="BE71" s="55"/>
      <c r="BF71" s="55"/>
      <c r="BG71" s="55"/>
      <c r="BH71" s="55"/>
      <c r="BI71" s="55"/>
      <c r="BJ71" s="55"/>
      <c r="BK71" s="55"/>
      <c r="BL71" s="55"/>
      <c r="BM71" s="55"/>
      <c r="BN71" s="55"/>
      <c r="BO71" s="55"/>
      <c r="BP71" s="55"/>
      <c r="BQ71" s="52">
        <v>65</v>
      </c>
      <c r="BR71" s="73"/>
      <c r="BS71" s="731"/>
      <c r="BT71" s="732"/>
      <c r="BU71" s="732"/>
      <c r="BV71" s="732"/>
      <c r="BW71" s="732"/>
      <c r="BX71" s="732"/>
      <c r="BY71" s="732"/>
      <c r="BZ71" s="732"/>
      <c r="CA71" s="732"/>
      <c r="CB71" s="732"/>
      <c r="CC71" s="732"/>
      <c r="CD71" s="732"/>
      <c r="CE71" s="732"/>
      <c r="CF71" s="732"/>
      <c r="CG71" s="733"/>
      <c r="CH71" s="734"/>
      <c r="CI71" s="735"/>
      <c r="CJ71" s="735"/>
      <c r="CK71" s="735"/>
      <c r="CL71" s="736"/>
      <c r="CM71" s="734"/>
      <c r="CN71" s="735"/>
      <c r="CO71" s="735"/>
      <c r="CP71" s="735"/>
      <c r="CQ71" s="736"/>
      <c r="CR71" s="734"/>
      <c r="CS71" s="735"/>
      <c r="CT71" s="735"/>
      <c r="CU71" s="735"/>
      <c r="CV71" s="736"/>
      <c r="CW71" s="734"/>
      <c r="CX71" s="735"/>
      <c r="CY71" s="735"/>
      <c r="CZ71" s="735"/>
      <c r="DA71" s="736"/>
      <c r="DB71" s="734"/>
      <c r="DC71" s="735"/>
      <c r="DD71" s="735"/>
      <c r="DE71" s="735"/>
      <c r="DF71" s="736"/>
      <c r="DG71" s="734"/>
      <c r="DH71" s="735"/>
      <c r="DI71" s="735"/>
      <c r="DJ71" s="735"/>
      <c r="DK71" s="736"/>
      <c r="DL71" s="734"/>
      <c r="DM71" s="735"/>
      <c r="DN71" s="735"/>
      <c r="DO71" s="735"/>
      <c r="DP71" s="736"/>
      <c r="DQ71" s="734"/>
      <c r="DR71" s="735"/>
      <c r="DS71" s="735"/>
      <c r="DT71" s="735"/>
      <c r="DU71" s="736"/>
      <c r="DV71" s="731"/>
      <c r="DW71" s="732"/>
      <c r="DX71" s="732"/>
      <c r="DY71" s="732"/>
      <c r="DZ71" s="737"/>
      <c r="EA71" s="48"/>
    </row>
    <row r="72" spans="1:131" ht="26.25" customHeight="1" x14ac:dyDescent="0.15">
      <c r="A72" s="52">
        <v>5</v>
      </c>
      <c r="B72" s="673" t="s">
        <v>530</v>
      </c>
      <c r="C72" s="674"/>
      <c r="D72" s="674"/>
      <c r="E72" s="674"/>
      <c r="F72" s="674"/>
      <c r="G72" s="674"/>
      <c r="H72" s="674"/>
      <c r="I72" s="674"/>
      <c r="J72" s="674"/>
      <c r="K72" s="674"/>
      <c r="L72" s="674"/>
      <c r="M72" s="674"/>
      <c r="N72" s="674"/>
      <c r="O72" s="674"/>
      <c r="P72" s="675"/>
      <c r="Q72" s="676">
        <v>2372</v>
      </c>
      <c r="R72" s="677"/>
      <c r="S72" s="677"/>
      <c r="T72" s="677"/>
      <c r="U72" s="677"/>
      <c r="V72" s="677">
        <v>2302</v>
      </c>
      <c r="W72" s="677"/>
      <c r="X72" s="677"/>
      <c r="Y72" s="677"/>
      <c r="Z72" s="677"/>
      <c r="AA72" s="677">
        <v>70</v>
      </c>
      <c r="AB72" s="677"/>
      <c r="AC72" s="677"/>
      <c r="AD72" s="677"/>
      <c r="AE72" s="677"/>
      <c r="AF72" s="677">
        <v>70</v>
      </c>
      <c r="AG72" s="677"/>
      <c r="AH72" s="677"/>
      <c r="AI72" s="677"/>
      <c r="AJ72" s="677"/>
      <c r="AK72" s="677" t="s">
        <v>197</v>
      </c>
      <c r="AL72" s="677"/>
      <c r="AM72" s="677"/>
      <c r="AN72" s="677"/>
      <c r="AO72" s="677"/>
      <c r="AP72" s="677">
        <v>332</v>
      </c>
      <c r="AQ72" s="677"/>
      <c r="AR72" s="677"/>
      <c r="AS72" s="677"/>
      <c r="AT72" s="677"/>
      <c r="AU72" s="677">
        <v>53</v>
      </c>
      <c r="AV72" s="677"/>
      <c r="AW72" s="677"/>
      <c r="AX72" s="677"/>
      <c r="AY72" s="677"/>
      <c r="AZ72" s="683"/>
      <c r="BA72" s="683"/>
      <c r="BB72" s="683"/>
      <c r="BC72" s="683"/>
      <c r="BD72" s="684"/>
      <c r="BE72" s="55"/>
      <c r="BF72" s="55"/>
      <c r="BG72" s="55"/>
      <c r="BH72" s="55"/>
      <c r="BI72" s="55"/>
      <c r="BJ72" s="55"/>
      <c r="BK72" s="55"/>
      <c r="BL72" s="55"/>
      <c r="BM72" s="55"/>
      <c r="BN72" s="55"/>
      <c r="BO72" s="55"/>
      <c r="BP72" s="55"/>
      <c r="BQ72" s="52">
        <v>66</v>
      </c>
      <c r="BR72" s="73"/>
      <c r="BS72" s="731"/>
      <c r="BT72" s="732"/>
      <c r="BU72" s="732"/>
      <c r="BV72" s="732"/>
      <c r="BW72" s="732"/>
      <c r="BX72" s="732"/>
      <c r="BY72" s="732"/>
      <c r="BZ72" s="732"/>
      <c r="CA72" s="732"/>
      <c r="CB72" s="732"/>
      <c r="CC72" s="732"/>
      <c r="CD72" s="732"/>
      <c r="CE72" s="732"/>
      <c r="CF72" s="732"/>
      <c r="CG72" s="733"/>
      <c r="CH72" s="734"/>
      <c r="CI72" s="735"/>
      <c r="CJ72" s="735"/>
      <c r="CK72" s="735"/>
      <c r="CL72" s="736"/>
      <c r="CM72" s="734"/>
      <c r="CN72" s="735"/>
      <c r="CO72" s="735"/>
      <c r="CP72" s="735"/>
      <c r="CQ72" s="736"/>
      <c r="CR72" s="734"/>
      <c r="CS72" s="735"/>
      <c r="CT72" s="735"/>
      <c r="CU72" s="735"/>
      <c r="CV72" s="736"/>
      <c r="CW72" s="734"/>
      <c r="CX72" s="735"/>
      <c r="CY72" s="735"/>
      <c r="CZ72" s="735"/>
      <c r="DA72" s="736"/>
      <c r="DB72" s="734"/>
      <c r="DC72" s="735"/>
      <c r="DD72" s="735"/>
      <c r="DE72" s="735"/>
      <c r="DF72" s="736"/>
      <c r="DG72" s="734"/>
      <c r="DH72" s="735"/>
      <c r="DI72" s="735"/>
      <c r="DJ72" s="735"/>
      <c r="DK72" s="736"/>
      <c r="DL72" s="734"/>
      <c r="DM72" s="735"/>
      <c r="DN72" s="735"/>
      <c r="DO72" s="735"/>
      <c r="DP72" s="736"/>
      <c r="DQ72" s="734"/>
      <c r="DR72" s="735"/>
      <c r="DS72" s="735"/>
      <c r="DT72" s="735"/>
      <c r="DU72" s="736"/>
      <c r="DV72" s="731"/>
      <c r="DW72" s="732"/>
      <c r="DX72" s="732"/>
      <c r="DY72" s="732"/>
      <c r="DZ72" s="737"/>
      <c r="EA72" s="48"/>
    </row>
    <row r="73" spans="1:131" ht="26.25" customHeight="1" x14ac:dyDescent="0.15">
      <c r="A73" s="52">
        <v>6</v>
      </c>
      <c r="B73" s="673" t="s">
        <v>20</v>
      </c>
      <c r="C73" s="674"/>
      <c r="D73" s="674"/>
      <c r="E73" s="674"/>
      <c r="F73" s="674"/>
      <c r="G73" s="674"/>
      <c r="H73" s="674"/>
      <c r="I73" s="674"/>
      <c r="J73" s="674"/>
      <c r="K73" s="674"/>
      <c r="L73" s="674"/>
      <c r="M73" s="674"/>
      <c r="N73" s="674"/>
      <c r="O73" s="674"/>
      <c r="P73" s="675"/>
      <c r="Q73" s="676">
        <v>113</v>
      </c>
      <c r="R73" s="677"/>
      <c r="S73" s="677"/>
      <c r="T73" s="677"/>
      <c r="U73" s="677"/>
      <c r="V73" s="677">
        <v>113</v>
      </c>
      <c r="W73" s="677"/>
      <c r="X73" s="677"/>
      <c r="Y73" s="677"/>
      <c r="Z73" s="677"/>
      <c r="AA73" s="677" t="s">
        <v>197</v>
      </c>
      <c r="AB73" s="677"/>
      <c r="AC73" s="677"/>
      <c r="AD73" s="677"/>
      <c r="AE73" s="677"/>
      <c r="AF73" s="677" t="s">
        <v>197</v>
      </c>
      <c r="AG73" s="677"/>
      <c r="AH73" s="677"/>
      <c r="AI73" s="677"/>
      <c r="AJ73" s="677"/>
      <c r="AK73" s="677">
        <v>3</v>
      </c>
      <c r="AL73" s="677"/>
      <c r="AM73" s="677"/>
      <c r="AN73" s="677"/>
      <c r="AO73" s="677"/>
      <c r="AP73" s="677" t="s">
        <v>197</v>
      </c>
      <c r="AQ73" s="677"/>
      <c r="AR73" s="677"/>
      <c r="AS73" s="677"/>
      <c r="AT73" s="677"/>
      <c r="AU73" s="677" t="s">
        <v>197</v>
      </c>
      <c r="AV73" s="677"/>
      <c r="AW73" s="677"/>
      <c r="AX73" s="677"/>
      <c r="AY73" s="677"/>
      <c r="AZ73" s="683"/>
      <c r="BA73" s="683"/>
      <c r="BB73" s="683"/>
      <c r="BC73" s="683"/>
      <c r="BD73" s="684"/>
      <c r="BE73" s="55"/>
      <c r="BF73" s="55"/>
      <c r="BG73" s="55"/>
      <c r="BH73" s="55"/>
      <c r="BI73" s="55"/>
      <c r="BJ73" s="55"/>
      <c r="BK73" s="55"/>
      <c r="BL73" s="55"/>
      <c r="BM73" s="55"/>
      <c r="BN73" s="55"/>
      <c r="BO73" s="55"/>
      <c r="BP73" s="55"/>
      <c r="BQ73" s="52">
        <v>67</v>
      </c>
      <c r="BR73" s="73"/>
      <c r="BS73" s="731"/>
      <c r="BT73" s="732"/>
      <c r="BU73" s="732"/>
      <c r="BV73" s="732"/>
      <c r="BW73" s="732"/>
      <c r="BX73" s="732"/>
      <c r="BY73" s="732"/>
      <c r="BZ73" s="732"/>
      <c r="CA73" s="732"/>
      <c r="CB73" s="732"/>
      <c r="CC73" s="732"/>
      <c r="CD73" s="732"/>
      <c r="CE73" s="732"/>
      <c r="CF73" s="732"/>
      <c r="CG73" s="733"/>
      <c r="CH73" s="734"/>
      <c r="CI73" s="735"/>
      <c r="CJ73" s="735"/>
      <c r="CK73" s="735"/>
      <c r="CL73" s="736"/>
      <c r="CM73" s="734"/>
      <c r="CN73" s="735"/>
      <c r="CO73" s="735"/>
      <c r="CP73" s="735"/>
      <c r="CQ73" s="736"/>
      <c r="CR73" s="734"/>
      <c r="CS73" s="735"/>
      <c r="CT73" s="735"/>
      <c r="CU73" s="735"/>
      <c r="CV73" s="736"/>
      <c r="CW73" s="734"/>
      <c r="CX73" s="735"/>
      <c r="CY73" s="735"/>
      <c r="CZ73" s="735"/>
      <c r="DA73" s="736"/>
      <c r="DB73" s="734"/>
      <c r="DC73" s="735"/>
      <c r="DD73" s="735"/>
      <c r="DE73" s="735"/>
      <c r="DF73" s="736"/>
      <c r="DG73" s="734"/>
      <c r="DH73" s="735"/>
      <c r="DI73" s="735"/>
      <c r="DJ73" s="735"/>
      <c r="DK73" s="736"/>
      <c r="DL73" s="734"/>
      <c r="DM73" s="735"/>
      <c r="DN73" s="735"/>
      <c r="DO73" s="735"/>
      <c r="DP73" s="736"/>
      <c r="DQ73" s="734"/>
      <c r="DR73" s="735"/>
      <c r="DS73" s="735"/>
      <c r="DT73" s="735"/>
      <c r="DU73" s="736"/>
      <c r="DV73" s="731"/>
      <c r="DW73" s="732"/>
      <c r="DX73" s="732"/>
      <c r="DY73" s="732"/>
      <c r="DZ73" s="737"/>
      <c r="EA73" s="48"/>
    </row>
    <row r="74" spans="1:131" ht="26.25" customHeight="1" x14ac:dyDescent="0.15">
      <c r="A74" s="52">
        <v>7</v>
      </c>
      <c r="B74" s="673" t="s">
        <v>531</v>
      </c>
      <c r="C74" s="674"/>
      <c r="D74" s="674"/>
      <c r="E74" s="674"/>
      <c r="F74" s="674"/>
      <c r="G74" s="674"/>
      <c r="H74" s="674"/>
      <c r="I74" s="674"/>
      <c r="J74" s="674"/>
      <c r="K74" s="674"/>
      <c r="L74" s="674"/>
      <c r="M74" s="674"/>
      <c r="N74" s="674"/>
      <c r="O74" s="674"/>
      <c r="P74" s="675"/>
      <c r="Q74" s="676">
        <v>2540</v>
      </c>
      <c r="R74" s="677"/>
      <c r="S74" s="677"/>
      <c r="T74" s="677"/>
      <c r="U74" s="677"/>
      <c r="V74" s="677">
        <v>1893</v>
      </c>
      <c r="W74" s="677"/>
      <c r="X74" s="677"/>
      <c r="Y74" s="677"/>
      <c r="Z74" s="677"/>
      <c r="AA74" s="677">
        <v>648</v>
      </c>
      <c r="AB74" s="677"/>
      <c r="AC74" s="677"/>
      <c r="AD74" s="677"/>
      <c r="AE74" s="677"/>
      <c r="AF74" s="677">
        <v>7336</v>
      </c>
      <c r="AG74" s="677"/>
      <c r="AH74" s="677"/>
      <c r="AI74" s="677"/>
      <c r="AJ74" s="677"/>
      <c r="AK74" s="677" t="s">
        <v>197</v>
      </c>
      <c r="AL74" s="677"/>
      <c r="AM74" s="677"/>
      <c r="AN74" s="677"/>
      <c r="AO74" s="677"/>
      <c r="AP74" s="677">
        <v>1949</v>
      </c>
      <c r="AQ74" s="677"/>
      <c r="AR74" s="677"/>
      <c r="AS74" s="677"/>
      <c r="AT74" s="677"/>
      <c r="AU74" s="677" t="s">
        <v>197</v>
      </c>
      <c r="AV74" s="677"/>
      <c r="AW74" s="677"/>
      <c r="AX74" s="677"/>
      <c r="AY74" s="677"/>
      <c r="AZ74" s="683"/>
      <c r="BA74" s="683"/>
      <c r="BB74" s="683"/>
      <c r="BC74" s="683"/>
      <c r="BD74" s="684"/>
      <c r="BE74" s="55"/>
      <c r="BF74" s="55"/>
      <c r="BG74" s="55"/>
      <c r="BH74" s="55"/>
      <c r="BI74" s="55"/>
      <c r="BJ74" s="55"/>
      <c r="BK74" s="55"/>
      <c r="BL74" s="55"/>
      <c r="BM74" s="55"/>
      <c r="BN74" s="55"/>
      <c r="BO74" s="55"/>
      <c r="BP74" s="55"/>
      <c r="BQ74" s="52">
        <v>68</v>
      </c>
      <c r="BR74" s="73"/>
      <c r="BS74" s="731"/>
      <c r="BT74" s="732"/>
      <c r="BU74" s="732"/>
      <c r="BV74" s="732"/>
      <c r="BW74" s="732"/>
      <c r="BX74" s="732"/>
      <c r="BY74" s="732"/>
      <c r="BZ74" s="732"/>
      <c r="CA74" s="732"/>
      <c r="CB74" s="732"/>
      <c r="CC74" s="732"/>
      <c r="CD74" s="732"/>
      <c r="CE74" s="732"/>
      <c r="CF74" s="732"/>
      <c r="CG74" s="733"/>
      <c r="CH74" s="734"/>
      <c r="CI74" s="735"/>
      <c r="CJ74" s="735"/>
      <c r="CK74" s="735"/>
      <c r="CL74" s="736"/>
      <c r="CM74" s="734"/>
      <c r="CN74" s="735"/>
      <c r="CO74" s="735"/>
      <c r="CP74" s="735"/>
      <c r="CQ74" s="736"/>
      <c r="CR74" s="734"/>
      <c r="CS74" s="735"/>
      <c r="CT74" s="735"/>
      <c r="CU74" s="735"/>
      <c r="CV74" s="736"/>
      <c r="CW74" s="734"/>
      <c r="CX74" s="735"/>
      <c r="CY74" s="735"/>
      <c r="CZ74" s="735"/>
      <c r="DA74" s="736"/>
      <c r="DB74" s="734"/>
      <c r="DC74" s="735"/>
      <c r="DD74" s="735"/>
      <c r="DE74" s="735"/>
      <c r="DF74" s="736"/>
      <c r="DG74" s="734"/>
      <c r="DH74" s="735"/>
      <c r="DI74" s="735"/>
      <c r="DJ74" s="735"/>
      <c r="DK74" s="736"/>
      <c r="DL74" s="734"/>
      <c r="DM74" s="735"/>
      <c r="DN74" s="735"/>
      <c r="DO74" s="735"/>
      <c r="DP74" s="736"/>
      <c r="DQ74" s="734"/>
      <c r="DR74" s="735"/>
      <c r="DS74" s="735"/>
      <c r="DT74" s="735"/>
      <c r="DU74" s="736"/>
      <c r="DV74" s="731"/>
      <c r="DW74" s="732"/>
      <c r="DX74" s="732"/>
      <c r="DY74" s="732"/>
      <c r="DZ74" s="737"/>
      <c r="EA74" s="48"/>
    </row>
    <row r="75" spans="1:131" ht="26.25" customHeight="1" x14ac:dyDescent="0.15">
      <c r="A75" s="52">
        <v>8</v>
      </c>
      <c r="B75" s="673" t="s">
        <v>532</v>
      </c>
      <c r="C75" s="674"/>
      <c r="D75" s="674"/>
      <c r="E75" s="674"/>
      <c r="F75" s="674"/>
      <c r="G75" s="674"/>
      <c r="H75" s="674"/>
      <c r="I75" s="674"/>
      <c r="J75" s="674"/>
      <c r="K75" s="674"/>
      <c r="L75" s="674"/>
      <c r="M75" s="674"/>
      <c r="N75" s="674"/>
      <c r="O75" s="674"/>
      <c r="P75" s="675"/>
      <c r="Q75" s="685">
        <v>102</v>
      </c>
      <c r="R75" s="680"/>
      <c r="S75" s="680"/>
      <c r="T75" s="680"/>
      <c r="U75" s="682"/>
      <c r="V75" s="678">
        <v>90</v>
      </c>
      <c r="W75" s="680"/>
      <c r="X75" s="680"/>
      <c r="Y75" s="680"/>
      <c r="Z75" s="682"/>
      <c r="AA75" s="678">
        <v>11</v>
      </c>
      <c r="AB75" s="680"/>
      <c r="AC75" s="680"/>
      <c r="AD75" s="680"/>
      <c r="AE75" s="682"/>
      <c r="AF75" s="678">
        <v>11</v>
      </c>
      <c r="AG75" s="680"/>
      <c r="AH75" s="680"/>
      <c r="AI75" s="680"/>
      <c r="AJ75" s="682"/>
      <c r="AK75" s="678">
        <v>5</v>
      </c>
      <c r="AL75" s="680"/>
      <c r="AM75" s="680"/>
      <c r="AN75" s="680"/>
      <c r="AO75" s="682"/>
      <c r="AP75" s="678" t="s">
        <v>197</v>
      </c>
      <c r="AQ75" s="680"/>
      <c r="AR75" s="680"/>
      <c r="AS75" s="680"/>
      <c r="AT75" s="682"/>
      <c r="AU75" s="678" t="s">
        <v>197</v>
      </c>
      <c r="AV75" s="680"/>
      <c r="AW75" s="680"/>
      <c r="AX75" s="680"/>
      <c r="AY75" s="682"/>
      <c r="AZ75" s="683"/>
      <c r="BA75" s="683"/>
      <c r="BB75" s="683"/>
      <c r="BC75" s="683"/>
      <c r="BD75" s="684"/>
      <c r="BE75" s="55"/>
      <c r="BF75" s="55"/>
      <c r="BG75" s="55"/>
      <c r="BH75" s="55"/>
      <c r="BI75" s="55"/>
      <c r="BJ75" s="55"/>
      <c r="BK75" s="55"/>
      <c r="BL75" s="55"/>
      <c r="BM75" s="55"/>
      <c r="BN75" s="55"/>
      <c r="BO75" s="55"/>
      <c r="BP75" s="55"/>
      <c r="BQ75" s="52">
        <v>69</v>
      </c>
      <c r="BR75" s="73"/>
      <c r="BS75" s="731"/>
      <c r="BT75" s="732"/>
      <c r="BU75" s="732"/>
      <c r="BV75" s="732"/>
      <c r="BW75" s="732"/>
      <c r="BX75" s="732"/>
      <c r="BY75" s="732"/>
      <c r="BZ75" s="732"/>
      <c r="CA75" s="732"/>
      <c r="CB75" s="732"/>
      <c r="CC75" s="732"/>
      <c r="CD75" s="732"/>
      <c r="CE75" s="732"/>
      <c r="CF75" s="732"/>
      <c r="CG75" s="733"/>
      <c r="CH75" s="734"/>
      <c r="CI75" s="735"/>
      <c r="CJ75" s="735"/>
      <c r="CK75" s="735"/>
      <c r="CL75" s="736"/>
      <c r="CM75" s="734"/>
      <c r="CN75" s="735"/>
      <c r="CO75" s="735"/>
      <c r="CP75" s="735"/>
      <c r="CQ75" s="736"/>
      <c r="CR75" s="734"/>
      <c r="CS75" s="735"/>
      <c r="CT75" s="735"/>
      <c r="CU75" s="735"/>
      <c r="CV75" s="736"/>
      <c r="CW75" s="734"/>
      <c r="CX75" s="735"/>
      <c r="CY75" s="735"/>
      <c r="CZ75" s="735"/>
      <c r="DA75" s="736"/>
      <c r="DB75" s="734"/>
      <c r="DC75" s="735"/>
      <c r="DD75" s="735"/>
      <c r="DE75" s="735"/>
      <c r="DF75" s="736"/>
      <c r="DG75" s="734"/>
      <c r="DH75" s="735"/>
      <c r="DI75" s="735"/>
      <c r="DJ75" s="735"/>
      <c r="DK75" s="736"/>
      <c r="DL75" s="734"/>
      <c r="DM75" s="735"/>
      <c r="DN75" s="735"/>
      <c r="DO75" s="735"/>
      <c r="DP75" s="736"/>
      <c r="DQ75" s="734"/>
      <c r="DR75" s="735"/>
      <c r="DS75" s="735"/>
      <c r="DT75" s="735"/>
      <c r="DU75" s="736"/>
      <c r="DV75" s="731"/>
      <c r="DW75" s="732"/>
      <c r="DX75" s="732"/>
      <c r="DY75" s="732"/>
      <c r="DZ75" s="737"/>
      <c r="EA75" s="48"/>
    </row>
    <row r="76" spans="1:131" ht="26.25" customHeight="1" x14ac:dyDescent="0.15">
      <c r="A76" s="52">
        <v>9</v>
      </c>
      <c r="B76" s="673" t="s">
        <v>249</v>
      </c>
      <c r="C76" s="674"/>
      <c r="D76" s="674"/>
      <c r="E76" s="674"/>
      <c r="F76" s="674"/>
      <c r="G76" s="674"/>
      <c r="H76" s="674"/>
      <c r="I76" s="674"/>
      <c r="J76" s="674"/>
      <c r="K76" s="674"/>
      <c r="L76" s="674"/>
      <c r="M76" s="674"/>
      <c r="N76" s="674"/>
      <c r="O76" s="674"/>
      <c r="P76" s="675"/>
      <c r="Q76" s="685">
        <v>15087</v>
      </c>
      <c r="R76" s="680"/>
      <c r="S76" s="680"/>
      <c r="T76" s="680"/>
      <c r="U76" s="682"/>
      <c r="V76" s="678">
        <v>16846</v>
      </c>
      <c r="W76" s="680"/>
      <c r="X76" s="680"/>
      <c r="Y76" s="680"/>
      <c r="Z76" s="682"/>
      <c r="AA76" s="678">
        <v>-1760</v>
      </c>
      <c r="AB76" s="680"/>
      <c r="AC76" s="680"/>
      <c r="AD76" s="680"/>
      <c r="AE76" s="682"/>
      <c r="AF76" s="678">
        <v>4352</v>
      </c>
      <c r="AG76" s="680"/>
      <c r="AH76" s="680"/>
      <c r="AI76" s="680"/>
      <c r="AJ76" s="682"/>
      <c r="AK76" s="678">
        <v>2243</v>
      </c>
      <c r="AL76" s="680"/>
      <c r="AM76" s="680"/>
      <c r="AN76" s="680"/>
      <c r="AO76" s="682"/>
      <c r="AP76" s="678">
        <v>5523</v>
      </c>
      <c r="AQ76" s="680"/>
      <c r="AR76" s="680"/>
      <c r="AS76" s="680"/>
      <c r="AT76" s="682"/>
      <c r="AU76" s="678">
        <v>371</v>
      </c>
      <c r="AV76" s="680"/>
      <c r="AW76" s="680"/>
      <c r="AX76" s="680"/>
      <c r="AY76" s="682"/>
      <c r="AZ76" s="683"/>
      <c r="BA76" s="683"/>
      <c r="BB76" s="683"/>
      <c r="BC76" s="683"/>
      <c r="BD76" s="684"/>
      <c r="BE76" s="55"/>
      <c r="BF76" s="55"/>
      <c r="BG76" s="55"/>
      <c r="BH76" s="55"/>
      <c r="BI76" s="55"/>
      <c r="BJ76" s="55"/>
      <c r="BK76" s="55"/>
      <c r="BL76" s="55"/>
      <c r="BM76" s="55"/>
      <c r="BN76" s="55"/>
      <c r="BO76" s="55"/>
      <c r="BP76" s="55"/>
      <c r="BQ76" s="52">
        <v>70</v>
      </c>
      <c r="BR76" s="73"/>
      <c r="BS76" s="731"/>
      <c r="BT76" s="732"/>
      <c r="BU76" s="732"/>
      <c r="BV76" s="732"/>
      <c r="BW76" s="732"/>
      <c r="BX76" s="732"/>
      <c r="BY76" s="732"/>
      <c r="BZ76" s="732"/>
      <c r="CA76" s="732"/>
      <c r="CB76" s="732"/>
      <c r="CC76" s="732"/>
      <c r="CD76" s="732"/>
      <c r="CE76" s="732"/>
      <c r="CF76" s="732"/>
      <c r="CG76" s="733"/>
      <c r="CH76" s="734"/>
      <c r="CI76" s="735"/>
      <c r="CJ76" s="735"/>
      <c r="CK76" s="735"/>
      <c r="CL76" s="736"/>
      <c r="CM76" s="734"/>
      <c r="CN76" s="735"/>
      <c r="CO76" s="735"/>
      <c r="CP76" s="735"/>
      <c r="CQ76" s="736"/>
      <c r="CR76" s="734"/>
      <c r="CS76" s="735"/>
      <c r="CT76" s="735"/>
      <c r="CU76" s="735"/>
      <c r="CV76" s="736"/>
      <c r="CW76" s="734"/>
      <c r="CX76" s="735"/>
      <c r="CY76" s="735"/>
      <c r="CZ76" s="735"/>
      <c r="DA76" s="736"/>
      <c r="DB76" s="734"/>
      <c r="DC76" s="735"/>
      <c r="DD76" s="735"/>
      <c r="DE76" s="735"/>
      <c r="DF76" s="736"/>
      <c r="DG76" s="734"/>
      <c r="DH76" s="735"/>
      <c r="DI76" s="735"/>
      <c r="DJ76" s="735"/>
      <c r="DK76" s="736"/>
      <c r="DL76" s="734"/>
      <c r="DM76" s="735"/>
      <c r="DN76" s="735"/>
      <c r="DO76" s="735"/>
      <c r="DP76" s="736"/>
      <c r="DQ76" s="734"/>
      <c r="DR76" s="735"/>
      <c r="DS76" s="735"/>
      <c r="DT76" s="735"/>
      <c r="DU76" s="736"/>
      <c r="DV76" s="731"/>
      <c r="DW76" s="732"/>
      <c r="DX76" s="732"/>
      <c r="DY76" s="732"/>
      <c r="DZ76" s="737"/>
      <c r="EA76" s="48"/>
    </row>
    <row r="77" spans="1:131" ht="26.25" customHeight="1" x14ac:dyDescent="0.15">
      <c r="A77" s="52">
        <v>10</v>
      </c>
      <c r="B77" s="673" t="s">
        <v>533</v>
      </c>
      <c r="C77" s="674"/>
      <c r="D77" s="674"/>
      <c r="E77" s="674"/>
      <c r="F77" s="674"/>
      <c r="G77" s="674"/>
      <c r="H77" s="674"/>
      <c r="I77" s="674"/>
      <c r="J77" s="674"/>
      <c r="K77" s="674"/>
      <c r="L77" s="674"/>
      <c r="M77" s="674"/>
      <c r="N77" s="674"/>
      <c r="O77" s="674"/>
      <c r="P77" s="675"/>
      <c r="Q77" s="685"/>
      <c r="R77" s="680"/>
      <c r="S77" s="680"/>
      <c r="T77" s="680"/>
      <c r="U77" s="682"/>
      <c r="V77" s="678"/>
      <c r="W77" s="680"/>
      <c r="X77" s="680"/>
      <c r="Y77" s="680"/>
      <c r="Z77" s="682"/>
      <c r="AA77" s="678"/>
      <c r="AB77" s="680"/>
      <c r="AC77" s="680"/>
      <c r="AD77" s="680"/>
      <c r="AE77" s="682"/>
      <c r="AF77" s="678"/>
      <c r="AG77" s="680"/>
      <c r="AH77" s="680"/>
      <c r="AI77" s="680"/>
      <c r="AJ77" s="682"/>
      <c r="AK77" s="678"/>
      <c r="AL77" s="680"/>
      <c r="AM77" s="680"/>
      <c r="AN77" s="680"/>
      <c r="AO77" s="682"/>
      <c r="AP77" s="678"/>
      <c r="AQ77" s="680"/>
      <c r="AR77" s="680"/>
      <c r="AS77" s="680"/>
      <c r="AT77" s="682"/>
      <c r="AU77" s="678"/>
      <c r="AV77" s="680"/>
      <c r="AW77" s="680"/>
      <c r="AX77" s="680"/>
      <c r="AY77" s="682"/>
      <c r="AZ77" s="683"/>
      <c r="BA77" s="683"/>
      <c r="BB77" s="683"/>
      <c r="BC77" s="683"/>
      <c r="BD77" s="684"/>
      <c r="BE77" s="55"/>
      <c r="BF77" s="55"/>
      <c r="BG77" s="55"/>
      <c r="BH77" s="55"/>
      <c r="BI77" s="55"/>
      <c r="BJ77" s="55"/>
      <c r="BK77" s="55"/>
      <c r="BL77" s="55"/>
      <c r="BM77" s="55"/>
      <c r="BN77" s="55"/>
      <c r="BO77" s="55"/>
      <c r="BP77" s="55"/>
      <c r="BQ77" s="52">
        <v>71</v>
      </c>
      <c r="BR77" s="73"/>
      <c r="BS77" s="731"/>
      <c r="BT77" s="732"/>
      <c r="BU77" s="732"/>
      <c r="BV77" s="732"/>
      <c r="BW77" s="732"/>
      <c r="BX77" s="732"/>
      <c r="BY77" s="732"/>
      <c r="BZ77" s="732"/>
      <c r="CA77" s="732"/>
      <c r="CB77" s="732"/>
      <c r="CC77" s="732"/>
      <c r="CD77" s="732"/>
      <c r="CE77" s="732"/>
      <c r="CF77" s="732"/>
      <c r="CG77" s="733"/>
      <c r="CH77" s="734"/>
      <c r="CI77" s="735"/>
      <c r="CJ77" s="735"/>
      <c r="CK77" s="735"/>
      <c r="CL77" s="736"/>
      <c r="CM77" s="734"/>
      <c r="CN77" s="735"/>
      <c r="CO77" s="735"/>
      <c r="CP77" s="735"/>
      <c r="CQ77" s="736"/>
      <c r="CR77" s="734"/>
      <c r="CS77" s="735"/>
      <c r="CT77" s="735"/>
      <c r="CU77" s="735"/>
      <c r="CV77" s="736"/>
      <c r="CW77" s="734"/>
      <c r="CX77" s="735"/>
      <c r="CY77" s="735"/>
      <c r="CZ77" s="735"/>
      <c r="DA77" s="736"/>
      <c r="DB77" s="734"/>
      <c r="DC77" s="735"/>
      <c r="DD77" s="735"/>
      <c r="DE77" s="735"/>
      <c r="DF77" s="736"/>
      <c r="DG77" s="734"/>
      <c r="DH77" s="735"/>
      <c r="DI77" s="735"/>
      <c r="DJ77" s="735"/>
      <c r="DK77" s="736"/>
      <c r="DL77" s="734"/>
      <c r="DM77" s="735"/>
      <c r="DN77" s="735"/>
      <c r="DO77" s="735"/>
      <c r="DP77" s="736"/>
      <c r="DQ77" s="734"/>
      <c r="DR77" s="735"/>
      <c r="DS77" s="735"/>
      <c r="DT77" s="735"/>
      <c r="DU77" s="736"/>
      <c r="DV77" s="731"/>
      <c r="DW77" s="732"/>
      <c r="DX77" s="732"/>
      <c r="DY77" s="732"/>
      <c r="DZ77" s="737"/>
      <c r="EA77" s="48"/>
    </row>
    <row r="78" spans="1:131" ht="26.25" customHeight="1" x14ac:dyDescent="0.15">
      <c r="A78" s="52">
        <v>11</v>
      </c>
      <c r="B78" s="673" t="s">
        <v>534</v>
      </c>
      <c r="C78" s="674"/>
      <c r="D78" s="674"/>
      <c r="E78" s="674"/>
      <c r="F78" s="674"/>
      <c r="G78" s="674"/>
      <c r="H78" s="674"/>
      <c r="I78" s="674"/>
      <c r="J78" s="674"/>
      <c r="K78" s="674"/>
      <c r="L78" s="674"/>
      <c r="M78" s="674"/>
      <c r="N78" s="674"/>
      <c r="O78" s="674"/>
      <c r="P78" s="675"/>
      <c r="Q78" s="676"/>
      <c r="R78" s="677"/>
      <c r="S78" s="677"/>
      <c r="T78" s="677"/>
      <c r="U78" s="677"/>
      <c r="V78" s="677"/>
      <c r="W78" s="677"/>
      <c r="X78" s="677"/>
      <c r="Y78" s="677"/>
      <c r="Z78" s="677"/>
      <c r="AA78" s="677"/>
      <c r="AB78" s="677"/>
      <c r="AC78" s="677"/>
      <c r="AD78" s="677"/>
      <c r="AE78" s="677"/>
      <c r="AF78" s="677"/>
      <c r="AG78" s="677"/>
      <c r="AH78" s="677"/>
      <c r="AI78" s="677"/>
      <c r="AJ78" s="677"/>
      <c r="AK78" s="677"/>
      <c r="AL78" s="677"/>
      <c r="AM78" s="677"/>
      <c r="AN78" s="677"/>
      <c r="AO78" s="677"/>
      <c r="AP78" s="677"/>
      <c r="AQ78" s="677"/>
      <c r="AR78" s="677"/>
      <c r="AS78" s="677"/>
      <c r="AT78" s="677"/>
      <c r="AU78" s="677"/>
      <c r="AV78" s="677"/>
      <c r="AW78" s="677"/>
      <c r="AX78" s="677"/>
      <c r="AY78" s="677"/>
      <c r="AZ78" s="683"/>
      <c r="BA78" s="683"/>
      <c r="BB78" s="683"/>
      <c r="BC78" s="683"/>
      <c r="BD78" s="684"/>
      <c r="BE78" s="55"/>
      <c r="BF78" s="55"/>
      <c r="BG78" s="55"/>
      <c r="BH78" s="55"/>
      <c r="BI78" s="55"/>
      <c r="BJ78" s="48"/>
      <c r="BK78" s="48"/>
      <c r="BL78" s="48"/>
      <c r="BM78" s="48"/>
      <c r="BN78" s="48"/>
      <c r="BO78" s="55"/>
      <c r="BP78" s="55"/>
      <c r="BQ78" s="52">
        <v>72</v>
      </c>
      <c r="BR78" s="73"/>
      <c r="BS78" s="731"/>
      <c r="BT78" s="732"/>
      <c r="BU78" s="732"/>
      <c r="BV78" s="732"/>
      <c r="BW78" s="732"/>
      <c r="BX78" s="732"/>
      <c r="BY78" s="732"/>
      <c r="BZ78" s="732"/>
      <c r="CA78" s="732"/>
      <c r="CB78" s="732"/>
      <c r="CC78" s="732"/>
      <c r="CD78" s="732"/>
      <c r="CE78" s="732"/>
      <c r="CF78" s="732"/>
      <c r="CG78" s="733"/>
      <c r="CH78" s="734"/>
      <c r="CI78" s="735"/>
      <c r="CJ78" s="735"/>
      <c r="CK78" s="735"/>
      <c r="CL78" s="736"/>
      <c r="CM78" s="734"/>
      <c r="CN78" s="735"/>
      <c r="CO78" s="735"/>
      <c r="CP78" s="735"/>
      <c r="CQ78" s="736"/>
      <c r="CR78" s="734"/>
      <c r="CS78" s="735"/>
      <c r="CT78" s="735"/>
      <c r="CU78" s="735"/>
      <c r="CV78" s="736"/>
      <c r="CW78" s="734"/>
      <c r="CX78" s="735"/>
      <c r="CY78" s="735"/>
      <c r="CZ78" s="735"/>
      <c r="DA78" s="736"/>
      <c r="DB78" s="734"/>
      <c r="DC78" s="735"/>
      <c r="DD78" s="735"/>
      <c r="DE78" s="735"/>
      <c r="DF78" s="736"/>
      <c r="DG78" s="734"/>
      <c r="DH78" s="735"/>
      <c r="DI78" s="735"/>
      <c r="DJ78" s="735"/>
      <c r="DK78" s="736"/>
      <c r="DL78" s="734"/>
      <c r="DM78" s="735"/>
      <c r="DN78" s="735"/>
      <c r="DO78" s="735"/>
      <c r="DP78" s="736"/>
      <c r="DQ78" s="734"/>
      <c r="DR78" s="735"/>
      <c r="DS78" s="735"/>
      <c r="DT78" s="735"/>
      <c r="DU78" s="736"/>
      <c r="DV78" s="731"/>
      <c r="DW78" s="732"/>
      <c r="DX78" s="732"/>
      <c r="DY78" s="732"/>
      <c r="DZ78" s="737"/>
      <c r="EA78" s="48"/>
    </row>
    <row r="79" spans="1:131" ht="26.25" customHeight="1" x14ac:dyDescent="0.15">
      <c r="A79" s="52">
        <v>12</v>
      </c>
      <c r="B79" s="673"/>
      <c r="C79" s="674"/>
      <c r="D79" s="674"/>
      <c r="E79" s="674"/>
      <c r="F79" s="674"/>
      <c r="G79" s="674"/>
      <c r="H79" s="674"/>
      <c r="I79" s="674"/>
      <c r="J79" s="674"/>
      <c r="K79" s="674"/>
      <c r="L79" s="674"/>
      <c r="M79" s="674"/>
      <c r="N79" s="674"/>
      <c r="O79" s="674"/>
      <c r="P79" s="675"/>
      <c r="Q79" s="676"/>
      <c r="R79" s="677"/>
      <c r="S79" s="677"/>
      <c r="T79" s="677"/>
      <c r="U79" s="677"/>
      <c r="V79" s="677"/>
      <c r="W79" s="677"/>
      <c r="X79" s="677"/>
      <c r="Y79" s="677"/>
      <c r="Z79" s="677"/>
      <c r="AA79" s="677"/>
      <c r="AB79" s="677"/>
      <c r="AC79" s="677"/>
      <c r="AD79" s="677"/>
      <c r="AE79" s="677"/>
      <c r="AF79" s="677"/>
      <c r="AG79" s="677"/>
      <c r="AH79" s="677"/>
      <c r="AI79" s="677"/>
      <c r="AJ79" s="677"/>
      <c r="AK79" s="677"/>
      <c r="AL79" s="677"/>
      <c r="AM79" s="677"/>
      <c r="AN79" s="677"/>
      <c r="AO79" s="677"/>
      <c r="AP79" s="677"/>
      <c r="AQ79" s="677"/>
      <c r="AR79" s="677"/>
      <c r="AS79" s="677"/>
      <c r="AT79" s="677"/>
      <c r="AU79" s="677"/>
      <c r="AV79" s="677"/>
      <c r="AW79" s="677"/>
      <c r="AX79" s="677"/>
      <c r="AY79" s="677"/>
      <c r="AZ79" s="683"/>
      <c r="BA79" s="683"/>
      <c r="BB79" s="683"/>
      <c r="BC79" s="683"/>
      <c r="BD79" s="684"/>
      <c r="BE79" s="55"/>
      <c r="BF79" s="55"/>
      <c r="BG79" s="55"/>
      <c r="BH79" s="55"/>
      <c r="BI79" s="55"/>
      <c r="BJ79" s="48"/>
      <c r="BK79" s="48"/>
      <c r="BL79" s="48"/>
      <c r="BM79" s="48"/>
      <c r="BN79" s="48"/>
      <c r="BO79" s="55"/>
      <c r="BP79" s="55"/>
      <c r="BQ79" s="52">
        <v>73</v>
      </c>
      <c r="BR79" s="73"/>
      <c r="BS79" s="731"/>
      <c r="BT79" s="732"/>
      <c r="BU79" s="732"/>
      <c r="BV79" s="732"/>
      <c r="BW79" s="732"/>
      <c r="BX79" s="732"/>
      <c r="BY79" s="732"/>
      <c r="BZ79" s="732"/>
      <c r="CA79" s="732"/>
      <c r="CB79" s="732"/>
      <c r="CC79" s="732"/>
      <c r="CD79" s="732"/>
      <c r="CE79" s="732"/>
      <c r="CF79" s="732"/>
      <c r="CG79" s="733"/>
      <c r="CH79" s="734"/>
      <c r="CI79" s="735"/>
      <c r="CJ79" s="735"/>
      <c r="CK79" s="735"/>
      <c r="CL79" s="736"/>
      <c r="CM79" s="734"/>
      <c r="CN79" s="735"/>
      <c r="CO79" s="735"/>
      <c r="CP79" s="735"/>
      <c r="CQ79" s="736"/>
      <c r="CR79" s="734"/>
      <c r="CS79" s="735"/>
      <c r="CT79" s="735"/>
      <c r="CU79" s="735"/>
      <c r="CV79" s="736"/>
      <c r="CW79" s="734"/>
      <c r="CX79" s="735"/>
      <c r="CY79" s="735"/>
      <c r="CZ79" s="735"/>
      <c r="DA79" s="736"/>
      <c r="DB79" s="734"/>
      <c r="DC79" s="735"/>
      <c r="DD79" s="735"/>
      <c r="DE79" s="735"/>
      <c r="DF79" s="736"/>
      <c r="DG79" s="734"/>
      <c r="DH79" s="735"/>
      <c r="DI79" s="735"/>
      <c r="DJ79" s="735"/>
      <c r="DK79" s="736"/>
      <c r="DL79" s="734"/>
      <c r="DM79" s="735"/>
      <c r="DN79" s="735"/>
      <c r="DO79" s="735"/>
      <c r="DP79" s="736"/>
      <c r="DQ79" s="734"/>
      <c r="DR79" s="735"/>
      <c r="DS79" s="735"/>
      <c r="DT79" s="735"/>
      <c r="DU79" s="736"/>
      <c r="DV79" s="731"/>
      <c r="DW79" s="732"/>
      <c r="DX79" s="732"/>
      <c r="DY79" s="732"/>
      <c r="DZ79" s="737"/>
      <c r="EA79" s="48"/>
    </row>
    <row r="80" spans="1:131" ht="26.25" customHeight="1" x14ac:dyDescent="0.15">
      <c r="A80" s="52">
        <v>13</v>
      </c>
      <c r="B80" s="673"/>
      <c r="C80" s="674"/>
      <c r="D80" s="674"/>
      <c r="E80" s="674"/>
      <c r="F80" s="674"/>
      <c r="G80" s="674"/>
      <c r="H80" s="674"/>
      <c r="I80" s="674"/>
      <c r="J80" s="674"/>
      <c r="K80" s="674"/>
      <c r="L80" s="674"/>
      <c r="M80" s="674"/>
      <c r="N80" s="674"/>
      <c r="O80" s="674"/>
      <c r="P80" s="675"/>
      <c r="Q80" s="676"/>
      <c r="R80" s="677"/>
      <c r="S80" s="677"/>
      <c r="T80" s="677"/>
      <c r="U80" s="677"/>
      <c r="V80" s="677"/>
      <c r="W80" s="677"/>
      <c r="X80" s="677"/>
      <c r="Y80" s="677"/>
      <c r="Z80" s="677"/>
      <c r="AA80" s="677"/>
      <c r="AB80" s="677"/>
      <c r="AC80" s="677"/>
      <c r="AD80" s="677"/>
      <c r="AE80" s="677"/>
      <c r="AF80" s="677"/>
      <c r="AG80" s="677"/>
      <c r="AH80" s="677"/>
      <c r="AI80" s="677"/>
      <c r="AJ80" s="677"/>
      <c r="AK80" s="677"/>
      <c r="AL80" s="677"/>
      <c r="AM80" s="677"/>
      <c r="AN80" s="677"/>
      <c r="AO80" s="677"/>
      <c r="AP80" s="677"/>
      <c r="AQ80" s="677"/>
      <c r="AR80" s="677"/>
      <c r="AS80" s="677"/>
      <c r="AT80" s="677"/>
      <c r="AU80" s="677"/>
      <c r="AV80" s="677"/>
      <c r="AW80" s="677"/>
      <c r="AX80" s="677"/>
      <c r="AY80" s="677"/>
      <c r="AZ80" s="683"/>
      <c r="BA80" s="683"/>
      <c r="BB80" s="683"/>
      <c r="BC80" s="683"/>
      <c r="BD80" s="684"/>
      <c r="BE80" s="55"/>
      <c r="BF80" s="55"/>
      <c r="BG80" s="55"/>
      <c r="BH80" s="55"/>
      <c r="BI80" s="55"/>
      <c r="BJ80" s="55"/>
      <c r="BK80" s="55"/>
      <c r="BL80" s="55"/>
      <c r="BM80" s="55"/>
      <c r="BN80" s="55"/>
      <c r="BO80" s="55"/>
      <c r="BP80" s="55"/>
      <c r="BQ80" s="52">
        <v>74</v>
      </c>
      <c r="BR80" s="73"/>
      <c r="BS80" s="731"/>
      <c r="BT80" s="732"/>
      <c r="BU80" s="732"/>
      <c r="BV80" s="732"/>
      <c r="BW80" s="732"/>
      <c r="BX80" s="732"/>
      <c r="BY80" s="732"/>
      <c r="BZ80" s="732"/>
      <c r="CA80" s="732"/>
      <c r="CB80" s="732"/>
      <c r="CC80" s="732"/>
      <c r="CD80" s="732"/>
      <c r="CE80" s="732"/>
      <c r="CF80" s="732"/>
      <c r="CG80" s="733"/>
      <c r="CH80" s="734"/>
      <c r="CI80" s="735"/>
      <c r="CJ80" s="735"/>
      <c r="CK80" s="735"/>
      <c r="CL80" s="736"/>
      <c r="CM80" s="734"/>
      <c r="CN80" s="735"/>
      <c r="CO80" s="735"/>
      <c r="CP80" s="735"/>
      <c r="CQ80" s="736"/>
      <c r="CR80" s="734"/>
      <c r="CS80" s="735"/>
      <c r="CT80" s="735"/>
      <c r="CU80" s="735"/>
      <c r="CV80" s="736"/>
      <c r="CW80" s="734"/>
      <c r="CX80" s="735"/>
      <c r="CY80" s="735"/>
      <c r="CZ80" s="735"/>
      <c r="DA80" s="736"/>
      <c r="DB80" s="734"/>
      <c r="DC80" s="735"/>
      <c r="DD80" s="735"/>
      <c r="DE80" s="735"/>
      <c r="DF80" s="736"/>
      <c r="DG80" s="734"/>
      <c r="DH80" s="735"/>
      <c r="DI80" s="735"/>
      <c r="DJ80" s="735"/>
      <c r="DK80" s="736"/>
      <c r="DL80" s="734"/>
      <c r="DM80" s="735"/>
      <c r="DN80" s="735"/>
      <c r="DO80" s="735"/>
      <c r="DP80" s="736"/>
      <c r="DQ80" s="734"/>
      <c r="DR80" s="735"/>
      <c r="DS80" s="735"/>
      <c r="DT80" s="735"/>
      <c r="DU80" s="736"/>
      <c r="DV80" s="731"/>
      <c r="DW80" s="732"/>
      <c r="DX80" s="732"/>
      <c r="DY80" s="732"/>
      <c r="DZ80" s="737"/>
      <c r="EA80" s="48"/>
    </row>
    <row r="81" spans="1:131" ht="26.25" customHeight="1" x14ac:dyDescent="0.15">
      <c r="A81" s="52">
        <v>14</v>
      </c>
      <c r="B81" s="673"/>
      <c r="C81" s="674"/>
      <c r="D81" s="674"/>
      <c r="E81" s="674"/>
      <c r="F81" s="674"/>
      <c r="G81" s="674"/>
      <c r="H81" s="674"/>
      <c r="I81" s="674"/>
      <c r="J81" s="674"/>
      <c r="K81" s="674"/>
      <c r="L81" s="674"/>
      <c r="M81" s="674"/>
      <c r="N81" s="674"/>
      <c r="O81" s="674"/>
      <c r="P81" s="675"/>
      <c r="Q81" s="676"/>
      <c r="R81" s="677"/>
      <c r="S81" s="677"/>
      <c r="T81" s="677"/>
      <c r="U81" s="677"/>
      <c r="V81" s="677"/>
      <c r="W81" s="677"/>
      <c r="X81" s="677"/>
      <c r="Y81" s="677"/>
      <c r="Z81" s="677"/>
      <c r="AA81" s="677"/>
      <c r="AB81" s="677"/>
      <c r="AC81" s="677"/>
      <c r="AD81" s="677"/>
      <c r="AE81" s="677"/>
      <c r="AF81" s="677"/>
      <c r="AG81" s="677"/>
      <c r="AH81" s="677"/>
      <c r="AI81" s="677"/>
      <c r="AJ81" s="677"/>
      <c r="AK81" s="677"/>
      <c r="AL81" s="677"/>
      <c r="AM81" s="677"/>
      <c r="AN81" s="677"/>
      <c r="AO81" s="677"/>
      <c r="AP81" s="677"/>
      <c r="AQ81" s="677"/>
      <c r="AR81" s="677"/>
      <c r="AS81" s="677"/>
      <c r="AT81" s="677"/>
      <c r="AU81" s="677"/>
      <c r="AV81" s="677"/>
      <c r="AW81" s="677"/>
      <c r="AX81" s="677"/>
      <c r="AY81" s="677"/>
      <c r="AZ81" s="683"/>
      <c r="BA81" s="683"/>
      <c r="BB81" s="683"/>
      <c r="BC81" s="683"/>
      <c r="BD81" s="684"/>
      <c r="BE81" s="55"/>
      <c r="BF81" s="55"/>
      <c r="BG81" s="55"/>
      <c r="BH81" s="55"/>
      <c r="BI81" s="55"/>
      <c r="BJ81" s="55"/>
      <c r="BK81" s="55"/>
      <c r="BL81" s="55"/>
      <c r="BM81" s="55"/>
      <c r="BN81" s="55"/>
      <c r="BO81" s="55"/>
      <c r="BP81" s="55"/>
      <c r="BQ81" s="52">
        <v>75</v>
      </c>
      <c r="BR81" s="73"/>
      <c r="BS81" s="731"/>
      <c r="BT81" s="732"/>
      <c r="BU81" s="732"/>
      <c r="BV81" s="732"/>
      <c r="BW81" s="732"/>
      <c r="BX81" s="732"/>
      <c r="BY81" s="732"/>
      <c r="BZ81" s="732"/>
      <c r="CA81" s="732"/>
      <c r="CB81" s="732"/>
      <c r="CC81" s="732"/>
      <c r="CD81" s="732"/>
      <c r="CE81" s="732"/>
      <c r="CF81" s="732"/>
      <c r="CG81" s="733"/>
      <c r="CH81" s="734"/>
      <c r="CI81" s="735"/>
      <c r="CJ81" s="735"/>
      <c r="CK81" s="735"/>
      <c r="CL81" s="736"/>
      <c r="CM81" s="734"/>
      <c r="CN81" s="735"/>
      <c r="CO81" s="735"/>
      <c r="CP81" s="735"/>
      <c r="CQ81" s="736"/>
      <c r="CR81" s="734"/>
      <c r="CS81" s="735"/>
      <c r="CT81" s="735"/>
      <c r="CU81" s="735"/>
      <c r="CV81" s="736"/>
      <c r="CW81" s="734"/>
      <c r="CX81" s="735"/>
      <c r="CY81" s="735"/>
      <c r="CZ81" s="735"/>
      <c r="DA81" s="736"/>
      <c r="DB81" s="734"/>
      <c r="DC81" s="735"/>
      <c r="DD81" s="735"/>
      <c r="DE81" s="735"/>
      <c r="DF81" s="736"/>
      <c r="DG81" s="734"/>
      <c r="DH81" s="735"/>
      <c r="DI81" s="735"/>
      <c r="DJ81" s="735"/>
      <c r="DK81" s="736"/>
      <c r="DL81" s="734"/>
      <c r="DM81" s="735"/>
      <c r="DN81" s="735"/>
      <c r="DO81" s="735"/>
      <c r="DP81" s="736"/>
      <c r="DQ81" s="734"/>
      <c r="DR81" s="735"/>
      <c r="DS81" s="735"/>
      <c r="DT81" s="735"/>
      <c r="DU81" s="736"/>
      <c r="DV81" s="731"/>
      <c r="DW81" s="732"/>
      <c r="DX81" s="732"/>
      <c r="DY81" s="732"/>
      <c r="DZ81" s="737"/>
      <c r="EA81" s="48"/>
    </row>
    <row r="82" spans="1:131" ht="26.25" customHeight="1" x14ac:dyDescent="0.15">
      <c r="A82" s="52">
        <v>15</v>
      </c>
      <c r="B82" s="673"/>
      <c r="C82" s="674"/>
      <c r="D82" s="674"/>
      <c r="E82" s="674"/>
      <c r="F82" s="674"/>
      <c r="G82" s="674"/>
      <c r="H82" s="674"/>
      <c r="I82" s="674"/>
      <c r="J82" s="674"/>
      <c r="K82" s="674"/>
      <c r="L82" s="674"/>
      <c r="M82" s="674"/>
      <c r="N82" s="674"/>
      <c r="O82" s="674"/>
      <c r="P82" s="675"/>
      <c r="Q82" s="676"/>
      <c r="R82" s="677"/>
      <c r="S82" s="677"/>
      <c r="T82" s="677"/>
      <c r="U82" s="677"/>
      <c r="V82" s="677"/>
      <c r="W82" s="677"/>
      <c r="X82" s="677"/>
      <c r="Y82" s="677"/>
      <c r="Z82" s="677"/>
      <c r="AA82" s="677"/>
      <c r="AB82" s="677"/>
      <c r="AC82" s="677"/>
      <c r="AD82" s="677"/>
      <c r="AE82" s="677"/>
      <c r="AF82" s="677"/>
      <c r="AG82" s="677"/>
      <c r="AH82" s="677"/>
      <c r="AI82" s="677"/>
      <c r="AJ82" s="677"/>
      <c r="AK82" s="677"/>
      <c r="AL82" s="677"/>
      <c r="AM82" s="677"/>
      <c r="AN82" s="677"/>
      <c r="AO82" s="677"/>
      <c r="AP82" s="677"/>
      <c r="AQ82" s="677"/>
      <c r="AR82" s="677"/>
      <c r="AS82" s="677"/>
      <c r="AT82" s="677"/>
      <c r="AU82" s="677"/>
      <c r="AV82" s="677"/>
      <c r="AW82" s="677"/>
      <c r="AX82" s="677"/>
      <c r="AY82" s="677"/>
      <c r="AZ82" s="683"/>
      <c r="BA82" s="683"/>
      <c r="BB82" s="683"/>
      <c r="BC82" s="683"/>
      <c r="BD82" s="684"/>
      <c r="BE82" s="55"/>
      <c r="BF82" s="55"/>
      <c r="BG82" s="55"/>
      <c r="BH82" s="55"/>
      <c r="BI82" s="55"/>
      <c r="BJ82" s="55"/>
      <c r="BK82" s="55"/>
      <c r="BL82" s="55"/>
      <c r="BM82" s="55"/>
      <c r="BN82" s="55"/>
      <c r="BO82" s="55"/>
      <c r="BP82" s="55"/>
      <c r="BQ82" s="52">
        <v>76</v>
      </c>
      <c r="BR82" s="73"/>
      <c r="BS82" s="731"/>
      <c r="BT82" s="732"/>
      <c r="BU82" s="732"/>
      <c r="BV82" s="732"/>
      <c r="BW82" s="732"/>
      <c r="BX82" s="732"/>
      <c r="BY82" s="732"/>
      <c r="BZ82" s="732"/>
      <c r="CA82" s="732"/>
      <c r="CB82" s="732"/>
      <c r="CC82" s="732"/>
      <c r="CD82" s="732"/>
      <c r="CE82" s="732"/>
      <c r="CF82" s="732"/>
      <c r="CG82" s="733"/>
      <c r="CH82" s="734"/>
      <c r="CI82" s="735"/>
      <c r="CJ82" s="735"/>
      <c r="CK82" s="735"/>
      <c r="CL82" s="736"/>
      <c r="CM82" s="734"/>
      <c r="CN82" s="735"/>
      <c r="CO82" s="735"/>
      <c r="CP82" s="735"/>
      <c r="CQ82" s="736"/>
      <c r="CR82" s="734"/>
      <c r="CS82" s="735"/>
      <c r="CT82" s="735"/>
      <c r="CU82" s="735"/>
      <c r="CV82" s="736"/>
      <c r="CW82" s="734"/>
      <c r="CX82" s="735"/>
      <c r="CY82" s="735"/>
      <c r="CZ82" s="735"/>
      <c r="DA82" s="736"/>
      <c r="DB82" s="734"/>
      <c r="DC82" s="735"/>
      <c r="DD82" s="735"/>
      <c r="DE82" s="735"/>
      <c r="DF82" s="736"/>
      <c r="DG82" s="734"/>
      <c r="DH82" s="735"/>
      <c r="DI82" s="735"/>
      <c r="DJ82" s="735"/>
      <c r="DK82" s="736"/>
      <c r="DL82" s="734"/>
      <c r="DM82" s="735"/>
      <c r="DN82" s="735"/>
      <c r="DO82" s="735"/>
      <c r="DP82" s="736"/>
      <c r="DQ82" s="734"/>
      <c r="DR82" s="735"/>
      <c r="DS82" s="735"/>
      <c r="DT82" s="735"/>
      <c r="DU82" s="736"/>
      <c r="DV82" s="731"/>
      <c r="DW82" s="732"/>
      <c r="DX82" s="732"/>
      <c r="DY82" s="732"/>
      <c r="DZ82" s="737"/>
      <c r="EA82" s="48"/>
    </row>
    <row r="83" spans="1:131" ht="26.25" customHeight="1" x14ac:dyDescent="0.15">
      <c r="A83" s="52">
        <v>16</v>
      </c>
      <c r="B83" s="673"/>
      <c r="C83" s="674"/>
      <c r="D83" s="674"/>
      <c r="E83" s="674"/>
      <c r="F83" s="674"/>
      <c r="G83" s="674"/>
      <c r="H83" s="674"/>
      <c r="I83" s="674"/>
      <c r="J83" s="674"/>
      <c r="K83" s="674"/>
      <c r="L83" s="674"/>
      <c r="M83" s="674"/>
      <c r="N83" s="674"/>
      <c r="O83" s="674"/>
      <c r="P83" s="675"/>
      <c r="Q83" s="676"/>
      <c r="R83" s="677"/>
      <c r="S83" s="677"/>
      <c r="T83" s="677"/>
      <c r="U83" s="677"/>
      <c r="V83" s="677"/>
      <c r="W83" s="677"/>
      <c r="X83" s="677"/>
      <c r="Y83" s="677"/>
      <c r="Z83" s="677"/>
      <c r="AA83" s="677"/>
      <c r="AB83" s="677"/>
      <c r="AC83" s="677"/>
      <c r="AD83" s="677"/>
      <c r="AE83" s="677"/>
      <c r="AF83" s="677"/>
      <c r="AG83" s="677"/>
      <c r="AH83" s="677"/>
      <c r="AI83" s="677"/>
      <c r="AJ83" s="677"/>
      <c r="AK83" s="677"/>
      <c r="AL83" s="677"/>
      <c r="AM83" s="677"/>
      <c r="AN83" s="677"/>
      <c r="AO83" s="677"/>
      <c r="AP83" s="677"/>
      <c r="AQ83" s="677"/>
      <c r="AR83" s="677"/>
      <c r="AS83" s="677"/>
      <c r="AT83" s="677"/>
      <c r="AU83" s="677"/>
      <c r="AV83" s="677"/>
      <c r="AW83" s="677"/>
      <c r="AX83" s="677"/>
      <c r="AY83" s="677"/>
      <c r="AZ83" s="683"/>
      <c r="BA83" s="683"/>
      <c r="BB83" s="683"/>
      <c r="BC83" s="683"/>
      <c r="BD83" s="684"/>
      <c r="BE83" s="55"/>
      <c r="BF83" s="55"/>
      <c r="BG83" s="55"/>
      <c r="BH83" s="55"/>
      <c r="BI83" s="55"/>
      <c r="BJ83" s="55"/>
      <c r="BK83" s="55"/>
      <c r="BL83" s="55"/>
      <c r="BM83" s="55"/>
      <c r="BN83" s="55"/>
      <c r="BO83" s="55"/>
      <c r="BP83" s="55"/>
      <c r="BQ83" s="52">
        <v>77</v>
      </c>
      <c r="BR83" s="73"/>
      <c r="BS83" s="731"/>
      <c r="BT83" s="732"/>
      <c r="BU83" s="732"/>
      <c r="BV83" s="732"/>
      <c r="BW83" s="732"/>
      <c r="BX83" s="732"/>
      <c r="BY83" s="732"/>
      <c r="BZ83" s="732"/>
      <c r="CA83" s="732"/>
      <c r="CB83" s="732"/>
      <c r="CC83" s="732"/>
      <c r="CD83" s="732"/>
      <c r="CE83" s="732"/>
      <c r="CF83" s="732"/>
      <c r="CG83" s="733"/>
      <c r="CH83" s="734"/>
      <c r="CI83" s="735"/>
      <c r="CJ83" s="735"/>
      <c r="CK83" s="735"/>
      <c r="CL83" s="736"/>
      <c r="CM83" s="734"/>
      <c r="CN83" s="735"/>
      <c r="CO83" s="735"/>
      <c r="CP83" s="735"/>
      <c r="CQ83" s="736"/>
      <c r="CR83" s="734"/>
      <c r="CS83" s="735"/>
      <c r="CT83" s="735"/>
      <c r="CU83" s="735"/>
      <c r="CV83" s="736"/>
      <c r="CW83" s="734"/>
      <c r="CX83" s="735"/>
      <c r="CY83" s="735"/>
      <c r="CZ83" s="735"/>
      <c r="DA83" s="736"/>
      <c r="DB83" s="734"/>
      <c r="DC83" s="735"/>
      <c r="DD83" s="735"/>
      <c r="DE83" s="735"/>
      <c r="DF83" s="736"/>
      <c r="DG83" s="734"/>
      <c r="DH83" s="735"/>
      <c r="DI83" s="735"/>
      <c r="DJ83" s="735"/>
      <c r="DK83" s="736"/>
      <c r="DL83" s="734"/>
      <c r="DM83" s="735"/>
      <c r="DN83" s="735"/>
      <c r="DO83" s="735"/>
      <c r="DP83" s="736"/>
      <c r="DQ83" s="734"/>
      <c r="DR83" s="735"/>
      <c r="DS83" s="735"/>
      <c r="DT83" s="735"/>
      <c r="DU83" s="736"/>
      <c r="DV83" s="731"/>
      <c r="DW83" s="732"/>
      <c r="DX83" s="732"/>
      <c r="DY83" s="732"/>
      <c r="DZ83" s="737"/>
      <c r="EA83" s="48"/>
    </row>
    <row r="84" spans="1:131" ht="26.25" customHeight="1" x14ac:dyDescent="0.15">
      <c r="A84" s="52">
        <v>17</v>
      </c>
      <c r="B84" s="673"/>
      <c r="C84" s="674"/>
      <c r="D84" s="674"/>
      <c r="E84" s="674"/>
      <c r="F84" s="674"/>
      <c r="G84" s="674"/>
      <c r="H84" s="674"/>
      <c r="I84" s="674"/>
      <c r="J84" s="674"/>
      <c r="K84" s="674"/>
      <c r="L84" s="674"/>
      <c r="M84" s="674"/>
      <c r="N84" s="674"/>
      <c r="O84" s="674"/>
      <c r="P84" s="675"/>
      <c r="Q84" s="676"/>
      <c r="R84" s="677"/>
      <c r="S84" s="677"/>
      <c r="T84" s="677"/>
      <c r="U84" s="677"/>
      <c r="V84" s="677"/>
      <c r="W84" s="677"/>
      <c r="X84" s="677"/>
      <c r="Y84" s="677"/>
      <c r="Z84" s="677"/>
      <c r="AA84" s="677"/>
      <c r="AB84" s="677"/>
      <c r="AC84" s="677"/>
      <c r="AD84" s="677"/>
      <c r="AE84" s="677"/>
      <c r="AF84" s="677"/>
      <c r="AG84" s="677"/>
      <c r="AH84" s="677"/>
      <c r="AI84" s="677"/>
      <c r="AJ84" s="677"/>
      <c r="AK84" s="677"/>
      <c r="AL84" s="677"/>
      <c r="AM84" s="677"/>
      <c r="AN84" s="677"/>
      <c r="AO84" s="677"/>
      <c r="AP84" s="677"/>
      <c r="AQ84" s="677"/>
      <c r="AR84" s="677"/>
      <c r="AS84" s="677"/>
      <c r="AT84" s="677"/>
      <c r="AU84" s="677"/>
      <c r="AV84" s="677"/>
      <c r="AW84" s="677"/>
      <c r="AX84" s="677"/>
      <c r="AY84" s="677"/>
      <c r="AZ84" s="683"/>
      <c r="BA84" s="683"/>
      <c r="BB84" s="683"/>
      <c r="BC84" s="683"/>
      <c r="BD84" s="684"/>
      <c r="BE84" s="55"/>
      <c r="BF84" s="55"/>
      <c r="BG84" s="55"/>
      <c r="BH84" s="55"/>
      <c r="BI84" s="55"/>
      <c r="BJ84" s="55"/>
      <c r="BK84" s="55"/>
      <c r="BL84" s="55"/>
      <c r="BM84" s="55"/>
      <c r="BN84" s="55"/>
      <c r="BO84" s="55"/>
      <c r="BP84" s="55"/>
      <c r="BQ84" s="52">
        <v>78</v>
      </c>
      <c r="BR84" s="73"/>
      <c r="BS84" s="731"/>
      <c r="BT84" s="732"/>
      <c r="BU84" s="732"/>
      <c r="BV84" s="732"/>
      <c r="BW84" s="732"/>
      <c r="BX84" s="732"/>
      <c r="BY84" s="732"/>
      <c r="BZ84" s="732"/>
      <c r="CA84" s="732"/>
      <c r="CB84" s="732"/>
      <c r="CC84" s="732"/>
      <c r="CD84" s="732"/>
      <c r="CE84" s="732"/>
      <c r="CF84" s="732"/>
      <c r="CG84" s="733"/>
      <c r="CH84" s="734"/>
      <c r="CI84" s="735"/>
      <c r="CJ84" s="735"/>
      <c r="CK84" s="735"/>
      <c r="CL84" s="736"/>
      <c r="CM84" s="734"/>
      <c r="CN84" s="735"/>
      <c r="CO84" s="735"/>
      <c r="CP84" s="735"/>
      <c r="CQ84" s="736"/>
      <c r="CR84" s="734"/>
      <c r="CS84" s="735"/>
      <c r="CT84" s="735"/>
      <c r="CU84" s="735"/>
      <c r="CV84" s="736"/>
      <c r="CW84" s="734"/>
      <c r="CX84" s="735"/>
      <c r="CY84" s="735"/>
      <c r="CZ84" s="735"/>
      <c r="DA84" s="736"/>
      <c r="DB84" s="734"/>
      <c r="DC84" s="735"/>
      <c r="DD84" s="735"/>
      <c r="DE84" s="735"/>
      <c r="DF84" s="736"/>
      <c r="DG84" s="734"/>
      <c r="DH84" s="735"/>
      <c r="DI84" s="735"/>
      <c r="DJ84" s="735"/>
      <c r="DK84" s="736"/>
      <c r="DL84" s="734"/>
      <c r="DM84" s="735"/>
      <c r="DN84" s="735"/>
      <c r="DO84" s="735"/>
      <c r="DP84" s="736"/>
      <c r="DQ84" s="734"/>
      <c r="DR84" s="735"/>
      <c r="DS84" s="735"/>
      <c r="DT84" s="735"/>
      <c r="DU84" s="736"/>
      <c r="DV84" s="731"/>
      <c r="DW84" s="732"/>
      <c r="DX84" s="732"/>
      <c r="DY84" s="732"/>
      <c r="DZ84" s="737"/>
      <c r="EA84" s="48"/>
    </row>
    <row r="85" spans="1:131" ht="26.25" customHeight="1" x14ac:dyDescent="0.15">
      <c r="A85" s="52">
        <v>18</v>
      </c>
      <c r="B85" s="673"/>
      <c r="C85" s="674"/>
      <c r="D85" s="674"/>
      <c r="E85" s="674"/>
      <c r="F85" s="674"/>
      <c r="G85" s="674"/>
      <c r="H85" s="674"/>
      <c r="I85" s="674"/>
      <c r="J85" s="674"/>
      <c r="K85" s="674"/>
      <c r="L85" s="674"/>
      <c r="M85" s="674"/>
      <c r="N85" s="674"/>
      <c r="O85" s="674"/>
      <c r="P85" s="675"/>
      <c r="Q85" s="676"/>
      <c r="R85" s="677"/>
      <c r="S85" s="677"/>
      <c r="T85" s="677"/>
      <c r="U85" s="677"/>
      <c r="V85" s="677"/>
      <c r="W85" s="677"/>
      <c r="X85" s="677"/>
      <c r="Y85" s="677"/>
      <c r="Z85" s="677"/>
      <c r="AA85" s="677"/>
      <c r="AB85" s="677"/>
      <c r="AC85" s="677"/>
      <c r="AD85" s="677"/>
      <c r="AE85" s="677"/>
      <c r="AF85" s="677"/>
      <c r="AG85" s="677"/>
      <c r="AH85" s="677"/>
      <c r="AI85" s="677"/>
      <c r="AJ85" s="677"/>
      <c r="AK85" s="677"/>
      <c r="AL85" s="677"/>
      <c r="AM85" s="677"/>
      <c r="AN85" s="677"/>
      <c r="AO85" s="677"/>
      <c r="AP85" s="677"/>
      <c r="AQ85" s="677"/>
      <c r="AR85" s="677"/>
      <c r="AS85" s="677"/>
      <c r="AT85" s="677"/>
      <c r="AU85" s="677"/>
      <c r="AV85" s="677"/>
      <c r="AW85" s="677"/>
      <c r="AX85" s="677"/>
      <c r="AY85" s="677"/>
      <c r="AZ85" s="683"/>
      <c r="BA85" s="683"/>
      <c r="BB85" s="683"/>
      <c r="BC85" s="683"/>
      <c r="BD85" s="684"/>
      <c r="BE85" s="55"/>
      <c r="BF85" s="55"/>
      <c r="BG85" s="55"/>
      <c r="BH85" s="55"/>
      <c r="BI85" s="55"/>
      <c r="BJ85" s="55"/>
      <c r="BK85" s="55"/>
      <c r="BL85" s="55"/>
      <c r="BM85" s="55"/>
      <c r="BN85" s="55"/>
      <c r="BO85" s="55"/>
      <c r="BP85" s="55"/>
      <c r="BQ85" s="52">
        <v>79</v>
      </c>
      <c r="BR85" s="73"/>
      <c r="BS85" s="731"/>
      <c r="BT85" s="732"/>
      <c r="BU85" s="732"/>
      <c r="BV85" s="732"/>
      <c r="BW85" s="732"/>
      <c r="BX85" s="732"/>
      <c r="BY85" s="732"/>
      <c r="BZ85" s="732"/>
      <c r="CA85" s="732"/>
      <c r="CB85" s="732"/>
      <c r="CC85" s="732"/>
      <c r="CD85" s="732"/>
      <c r="CE85" s="732"/>
      <c r="CF85" s="732"/>
      <c r="CG85" s="733"/>
      <c r="CH85" s="734"/>
      <c r="CI85" s="735"/>
      <c r="CJ85" s="735"/>
      <c r="CK85" s="735"/>
      <c r="CL85" s="736"/>
      <c r="CM85" s="734"/>
      <c r="CN85" s="735"/>
      <c r="CO85" s="735"/>
      <c r="CP85" s="735"/>
      <c r="CQ85" s="736"/>
      <c r="CR85" s="734"/>
      <c r="CS85" s="735"/>
      <c r="CT85" s="735"/>
      <c r="CU85" s="735"/>
      <c r="CV85" s="736"/>
      <c r="CW85" s="734"/>
      <c r="CX85" s="735"/>
      <c r="CY85" s="735"/>
      <c r="CZ85" s="735"/>
      <c r="DA85" s="736"/>
      <c r="DB85" s="734"/>
      <c r="DC85" s="735"/>
      <c r="DD85" s="735"/>
      <c r="DE85" s="735"/>
      <c r="DF85" s="736"/>
      <c r="DG85" s="734"/>
      <c r="DH85" s="735"/>
      <c r="DI85" s="735"/>
      <c r="DJ85" s="735"/>
      <c r="DK85" s="736"/>
      <c r="DL85" s="734"/>
      <c r="DM85" s="735"/>
      <c r="DN85" s="735"/>
      <c r="DO85" s="735"/>
      <c r="DP85" s="736"/>
      <c r="DQ85" s="734"/>
      <c r="DR85" s="735"/>
      <c r="DS85" s="735"/>
      <c r="DT85" s="735"/>
      <c r="DU85" s="736"/>
      <c r="DV85" s="731"/>
      <c r="DW85" s="732"/>
      <c r="DX85" s="732"/>
      <c r="DY85" s="732"/>
      <c r="DZ85" s="737"/>
      <c r="EA85" s="48"/>
    </row>
    <row r="86" spans="1:131" ht="26.25" customHeight="1" x14ac:dyDescent="0.15">
      <c r="A86" s="52">
        <v>19</v>
      </c>
      <c r="B86" s="673"/>
      <c r="C86" s="674"/>
      <c r="D86" s="674"/>
      <c r="E86" s="674"/>
      <c r="F86" s="674"/>
      <c r="G86" s="674"/>
      <c r="H86" s="674"/>
      <c r="I86" s="674"/>
      <c r="J86" s="674"/>
      <c r="K86" s="674"/>
      <c r="L86" s="674"/>
      <c r="M86" s="674"/>
      <c r="N86" s="674"/>
      <c r="O86" s="674"/>
      <c r="P86" s="675"/>
      <c r="Q86" s="676"/>
      <c r="R86" s="677"/>
      <c r="S86" s="677"/>
      <c r="T86" s="677"/>
      <c r="U86" s="677"/>
      <c r="V86" s="677"/>
      <c r="W86" s="677"/>
      <c r="X86" s="677"/>
      <c r="Y86" s="677"/>
      <c r="Z86" s="677"/>
      <c r="AA86" s="677"/>
      <c r="AB86" s="677"/>
      <c r="AC86" s="677"/>
      <c r="AD86" s="677"/>
      <c r="AE86" s="677"/>
      <c r="AF86" s="677"/>
      <c r="AG86" s="677"/>
      <c r="AH86" s="677"/>
      <c r="AI86" s="677"/>
      <c r="AJ86" s="677"/>
      <c r="AK86" s="677"/>
      <c r="AL86" s="677"/>
      <c r="AM86" s="677"/>
      <c r="AN86" s="677"/>
      <c r="AO86" s="677"/>
      <c r="AP86" s="677"/>
      <c r="AQ86" s="677"/>
      <c r="AR86" s="677"/>
      <c r="AS86" s="677"/>
      <c r="AT86" s="677"/>
      <c r="AU86" s="677"/>
      <c r="AV86" s="677"/>
      <c r="AW86" s="677"/>
      <c r="AX86" s="677"/>
      <c r="AY86" s="677"/>
      <c r="AZ86" s="683"/>
      <c r="BA86" s="683"/>
      <c r="BB86" s="683"/>
      <c r="BC86" s="683"/>
      <c r="BD86" s="684"/>
      <c r="BE86" s="55"/>
      <c r="BF86" s="55"/>
      <c r="BG86" s="55"/>
      <c r="BH86" s="55"/>
      <c r="BI86" s="55"/>
      <c r="BJ86" s="55"/>
      <c r="BK86" s="55"/>
      <c r="BL86" s="55"/>
      <c r="BM86" s="55"/>
      <c r="BN86" s="55"/>
      <c r="BO86" s="55"/>
      <c r="BP86" s="55"/>
      <c r="BQ86" s="52">
        <v>80</v>
      </c>
      <c r="BR86" s="73"/>
      <c r="BS86" s="731"/>
      <c r="BT86" s="732"/>
      <c r="BU86" s="732"/>
      <c r="BV86" s="732"/>
      <c r="BW86" s="732"/>
      <c r="BX86" s="732"/>
      <c r="BY86" s="732"/>
      <c r="BZ86" s="732"/>
      <c r="CA86" s="732"/>
      <c r="CB86" s="732"/>
      <c r="CC86" s="732"/>
      <c r="CD86" s="732"/>
      <c r="CE86" s="732"/>
      <c r="CF86" s="732"/>
      <c r="CG86" s="733"/>
      <c r="CH86" s="734"/>
      <c r="CI86" s="735"/>
      <c r="CJ86" s="735"/>
      <c r="CK86" s="735"/>
      <c r="CL86" s="736"/>
      <c r="CM86" s="734"/>
      <c r="CN86" s="735"/>
      <c r="CO86" s="735"/>
      <c r="CP86" s="735"/>
      <c r="CQ86" s="736"/>
      <c r="CR86" s="734"/>
      <c r="CS86" s="735"/>
      <c r="CT86" s="735"/>
      <c r="CU86" s="735"/>
      <c r="CV86" s="736"/>
      <c r="CW86" s="734"/>
      <c r="CX86" s="735"/>
      <c r="CY86" s="735"/>
      <c r="CZ86" s="735"/>
      <c r="DA86" s="736"/>
      <c r="DB86" s="734"/>
      <c r="DC86" s="735"/>
      <c r="DD86" s="735"/>
      <c r="DE86" s="735"/>
      <c r="DF86" s="736"/>
      <c r="DG86" s="734"/>
      <c r="DH86" s="735"/>
      <c r="DI86" s="735"/>
      <c r="DJ86" s="735"/>
      <c r="DK86" s="736"/>
      <c r="DL86" s="734"/>
      <c r="DM86" s="735"/>
      <c r="DN86" s="735"/>
      <c r="DO86" s="735"/>
      <c r="DP86" s="736"/>
      <c r="DQ86" s="734"/>
      <c r="DR86" s="735"/>
      <c r="DS86" s="735"/>
      <c r="DT86" s="735"/>
      <c r="DU86" s="736"/>
      <c r="DV86" s="731"/>
      <c r="DW86" s="732"/>
      <c r="DX86" s="732"/>
      <c r="DY86" s="732"/>
      <c r="DZ86" s="737"/>
      <c r="EA86" s="48"/>
    </row>
    <row r="87" spans="1:131" ht="26.25" customHeight="1" x14ac:dyDescent="0.15">
      <c r="A87" s="57">
        <v>20</v>
      </c>
      <c r="B87" s="738"/>
      <c r="C87" s="739"/>
      <c r="D87" s="739"/>
      <c r="E87" s="739"/>
      <c r="F87" s="739"/>
      <c r="G87" s="739"/>
      <c r="H87" s="739"/>
      <c r="I87" s="739"/>
      <c r="J87" s="739"/>
      <c r="K87" s="739"/>
      <c r="L87" s="739"/>
      <c r="M87" s="739"/>
      <c r="N87" s="739"/>
      <c r="O87" s="739"/>
      <c r="P87" s="740"/>
      <c r="Q87" s="741"/>
      <c r="R87" s="742"/>
      <c r="S87" s="742"/>
      <c r="T87" s="742"/>
      <c r="U87" s="742"/>
      <c r="V87" s="742"/>
      <c r="W87" s="742"/>
      <c r="X87" s="742"/>
      <c r="Y87" s="742"/>
      <c r="Z87" s="742"/>
      <c r="AA87" s="742"/>
      <c r="AB87" s="742"/>
      <c r="AC87" s="742"/>
      <c r="AD87" s="742"/>
      <c r="AE87" s="742"/>
      <c r="AF87" s="742"/>
      <c r="AG87" s="742"/>
      <c r="AH87" s="742"/>
      <c r="AI87" s="742"/>
      <c r="AJ87" s="742"/>
      <c r="AK87" s="742"/>
      <c r="AL87" s="742"/>
      <c r="AM87" s="742"/>
      <c r="AN87" s="742"/>
      <c r="AO87" s="742"/>
      <c r="AP87" s="742"/>
      <c r="AQ87" s="742"/>
      <c r="AR87" s="742"/>
      <c r="AS87" s="742"/>
      <c r="AT87" s="742"/>
      <c r="AU87" s="742"/>
      <c r="AV87" s="742"/>
      <c r="AW87" s="742"/>
      <c r="AX87" s="742"/>
      <c r="AY87" s="742"/>
      <c r="AZ87" s="743"/>
      <c r="BA87" s="743"/>
      <c r="BB87" s="743"/>
      <c r="BC87" s="743"/>
      <c r="BD87" s="744"/>
      <c r="BE87" s="55"/>
      <c r="BF87" s="55"/>
      <c r="BG87" s="55"/>
      <c r="BH87" s="55"/>
      <c r="BI87" s="55"/>
      <c r="BJ87" s="55"/>
      <c r="BK87" s="55"/>
      <c r="BL87" s="55"/>
      <c r="BM87" s="55"/>
      <c r="BN87" s="55"/>
      <c r="BO87" s="55"/>
      <c r="BP87" s="55"/>
      <c r="BQ87" s="52">
        <v>81</v>
      </c>
      <c r="BR87" s="73"/>
      <c r="BS87" s="731"/>
      <c r="BT87" s="732"/>
      <c r="BU87" s="732"/>
      <c r="BV87" s="732"/>
      <c r="BW87" s="732"/>
      <c r="BX87" s="732"/>
      <c r="BY87" s="732"/>
      <c r="BZ87" s="732"/>
      <c r="CA87" s="732"/>
      <c r="CB87" s="732"/>
      <c r="CC87" s="732"/>
      <c r="CD87" s="732"/>
      <c r="CE87" s="732"/>
      <c r="CF87" s="732"/>
      <c r="CG87" s="733"/>
      <c r="CH87" s="734"/>
      <c r="CI87" s="735"/>
      <c r="CJ87" s="735"/>
      <c r="CK87" s="735"/>
      <c r="CL87" s="736"/>
      <c r="CM87" s="734"/>
      <c r="CN87" s="735"/>
      <c r="CO87" s="735"/>
      <c r="CP87" s="735"/>
      <c r="CQ87" s="736"/>
      <c r="CR87" s="734"/>
      <c r="CS87" s="735"/>
      <c r="CT87" s="735"/>
      <c r="CU87" s="735"/>
      <c r="CV87" s="736"/>
      <c r="CW87" s="734"/>
      <c r="CX87" s="735"/>
      <c r="CY87" s="735"/>
      <c r="CZ87" s="735"/>
      <c r="DA87" s="736"/>
      <c r="DB87" s="734"/>
      <c r="DC87" s="735"/>
      <c r="DD87" s="735"/>
      <c r="DE87" s="735"/>
      <c r="DF87" s="736"/>
      <c r="DG87" s="734"/>
      <c r="DH87" s="735"/>
      <c r="DI87" s="735"/>
      <c r="DJ87" s="735"/>
      <c r="DK87" s="736"/>
      <c r="DL87" s="734"/>
      <c r="DM87" s="735"/>
      <c r="DN87" s="735"/>
      <c r="DO87" s="735"/>
      <c r="DP87" s="736"/>
      <c r="DQ87" s="734"/>
      <c r="DR87" s="735"/>
      <c r="DS87" s="735"/>
      <c r="DT87" s="735"/>
      <c r="DU87" s="736"/>
      <c r="DV87" s="731"/>
      <c r="DW87" s="732"/>
      <c r="DX87" s="732"/>
      <c r="DY87" s="732"/>
      <c r="DZ87" s="737"/>
      <c r="EA87" s="48"/>
    </row>
    <row r="88" spans="1:131" ht="26.25" customHeight="1" x14ac:dyDescent="0.15">
      <c r="A88" s="53" t="s">
        <v>251</v>
      </c>
      <c r="B88" s="696" t="s">
        <v>178</v>
      </c>
      <c r="C88" s="697"/>
      <c r="D88" s="697"/>
      <c r="E88" s="697"/>
      <c r="F88" s="697"/>
      <c r="G88" s="697"/>
      <c r="H88" s="697"/>
      <c r="I88" s="697"/>
      <c r="J88" s="697"/>
      <c r="K88" s="697"/>
      <c r="L88" s="697"/>
      <c r="M88" s="697"/>
      <c r="N88" s="697"/>
      <c r="O88" s="697"/>
      <c r="P88" s="698"/>
      <c r="Q88" s="728"/>
      <c r="R88" s="705"/>
      <c r="S88" s="705"/>
      <c r="T88" s="705"/>
      <c r="U88" s="705"/>
      <c r="V88" s="705"/>
      <c r="W88" s="705"/>
      <c r="X88" s="705"/>
      <c r="Y88" s="705"/>
      <c r="Z88" s="705"/>
      <c r="AA88" s="705"/>
      <c r="AB88" s="705"/>
      <c r="AC88" s="705"/>
      <c r="AD88" s="705"/>
      <c r="AE88" s="705"/>
      <c r="AF88" s="700"/>
      <c r="AG88" s="700"/>
      <c r="AH88" s="700"/>
      <c r="AI88" s="700"/>
      <c r="AJ88" s="700"/>
      <c r="AK88" s="705"/>
      <c r="AL88" s="705"/>
      <c r="AM88" s="705"/>
      <c r="AN88" s="705"/>
      <c r="AO88" s="705"/>
      <c r="AP88" s="700"/>
      <c r="AQ88" s="700"/>
      <c r="AR88" s="700"/>
      <c r="AS88" s="700"/>
      <c r="AT88" s="700"/>
      <c r="AU88" s="700"/>
      <c r="AV88" s="700"/>
      <c r="AW88" s="700"/>
      <c r="AX88" s="700"/>
      <c r="AY88" s="700"/>
      <c r="AZ88" s="706"/>
      <c r="BA88" s="706"/>
      <c r="BB88" s="706"/>
      <c r="BC88" s="706"/>
      <c r="BD88" s="707"/>
      <c r="BE88" s="55"/>
      <c r="BF88" s="55"/>
      <c r="BG88" s="55"/>
      <c r="BH88" s="55"/>
      <c r="BI88" s="55"/>
      <c r="BJ88" s="55"/>
      <c r="BK88" s="55"/>
      <c r="BL88" s="55"/>
      <c r="BM88" s="55"/>
      <c r="BN88" s="55"/>
      <c r="BO88" s="55"/>
      <c r="BP88" s="55"/>
      <c r="BQ88" s="52">
        <v>82</v>
      </c>
      <c r="BR88" s="73"/>
      <c r="BS88" s="731"/>
      <c r="BT88" s="732"/>
      <c r="BU88" s="732"/>
      <c r="BV88" s="732"/>
      <c r="BW88" s="732"/>
      <c r="BX88" s="732"/>
      <c r="BY88" s="732"/>
      <c r="BZ88" s="732"/>
      <c r="CA88" s="732"/>
      <c r="CB88" s="732"/>
      <c r="CC88" s="732"/>
      <c r="CD88" s="732"/>
      <c r="CE88" s="732"/>
      <c r="CF88" s="732"/>
      <c r="CG88" s="733"/>
      <c r="CH88" s="734"/>
      <c r="CI88" s="735"/>
      <c r="CJ88" s="735"/>
      <c r="CK88" s="735"/>
      <c r="CL88" s="736"/>
      <c r="CM88" s="734"/>
      <c r="CN88" s="735"/>
      <c r="CO88" s="735"/>
      <c r="CP88" s="735"/>
      <c r="CQ88" s="736"/>
      <c r="CR88" s="734"/>
      <c r="CS88" s="735"/>
      <c r="CT88" s="735"/>
      <c r="CU88" s="735"/>
      <c r="CV88" s="736"/>
      <c r="CW88" s="734"/>
      <c r="CX88" s="735"/>
      <c r="CY88" s="735"/>
      <c r="CZ88" s="735"/>
      <c r="DA88" s="736"/>
      <c r="DB88" s="734"/>
      <c r="DC88" s="735"/>
      <c r="DD88" s="735"/>
      <c r="DE88" s="735"/>
      <c r="DF88" s="736"/>
      <c r="DG88" s="734"/>
      <c r="DH88" s="735"/>
      <c r="DI88" s="735"/>
      <c r="DJ88" s="735"/>
      <c r="DK88" s="736"/>
      <c r="DL88" s="734"/>
      <c r="DM88" s="735"/>
      <c r="DN88" s="735"/>
      <c r="DO88" s="735"/>
      <c r="DP88" s="736"/>
      <c r="DQ88" s="734"/>
      <c r="DR88" s="735"/>
      <c r="DS88" s="735"/>
      <c r="DT88" s="735"/>
      <c r="DU88" s="736"/>
      <c r="DV88" s="731"/>
      <c r="DW88" s="732"/>
      <c r="DX88" s="732"/>
      <c r="DY88" s="732"/>
      <c r="DZ88" s="737"/>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31"/>
      <c r="BT89" s="732"/>
      <c r="BU89" s="732"/>
      <c r="BV89" s="732"/>
      <c r="BW89" s="732"/>
      <c r="BX89" s="732"/>
      <c r="BY89" s="732"/>
      <c r="BZ89" s="732"/>
      <c r="CA89" s="732"/>
      <c r="CB89" s="732"/>
      <c r="CC89" s="732"/>
      <c r="CD89" s="732"/>
      <c r="CE89" s="732"/>
      <c r="CF89" s="732"/>
      <c r="CG89" s="733"/>
      <c r="CH89" s="734"/>
      <c r="CI89" s="735"/>
      <c r="CJ89" s="735"/>
      <c r="CK89" s="735"/>
      <c r="CL89" s="736"/>
      <c r="CM89" s="734"/>
      <c r="CN89" s="735"/>
      <c r="CO89" s="735"/>
      <c r="CP89" s="735"/>
      <c r="CQ89" s="736"/>
      <c r="CR89" s="734"/>
      <c r="CS89" s="735"/>
      <c r="CT89" s="735"/>
      <c r="CU89" s="735"/>
      <c r="CV89" s="736"/>
      <c r="CW89" s="734"/>
      <c r="CX89" s="735"/>
      <c r="CY89" s="735"/>
      <c r="CZ89" s="735"/>
      <c r="DA89" s="736"/>
      <c r="DB89" s="734"/>
      <c r="DC89" s="735"/>
      <c r="DD89" s="735"/>
      <c r="DE89" s="735"/>
      <c r="DF89" s="736"/>
      <c r="DG89" s="734"/>
      <c r="DH89" s="735"/>
      <c r="DI89" s="735"/>
      <c r="DJ89" s="735"/>
      <c r="DK89" s="736"/>
      <c r="DL89" s="734"/>
      <c r="DM89" s="735"/>
      <c r="DN89" s="735"/>
      <c r="DO89" s="735"/>
      <c r="DP89" s="736"/>
      <c r="DQ89" s="734"/>
      <c r="DR89" s="735"/>
      <c r="DS89" s="735"/>
      <c r="DT89" s="735"/>
      <c r="DU89" s="736"/>
      <c r="DV89" s="731"/>
      <c r="DW89" s="732"/>
      <c r="DX89" s="732"/>
      <c r="DY89" s="732"/>
      <c r="DZ89" s="737"/>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31"/>
      <c r="BT90" s="732"/>
      <c r="BU90" s="732"/>
      <c r="BV90" s="732"/>
      <c r="BW90" s="732"/>
      <c r="BX90" s="732"/>
      <c r="BY90" s="732"/>
      <c r="BZ90" s="732"/>
      <c r="CA90" s="732"/>
      <c r="CB90" s="732"/>
      <c r="CC90" s="732"/>
      <c r="CD90" s="732"/>
      <c r="CE90" s="732"/>
      <c r="CF90" s="732"/>
      <c r="CG90" s="733"/>
      <c r="CH90" s="734"/>
      <c r="CI90" s="735"/>
      <c r="CJ90" s="735"/>
      <c r="CK90" s="735"/>
      <c r="CL90" s="736"/>
      <c r="CM90" s="734"/>
      <c r="CN90" s="735"/>
      <c r="CO90" s="735"/>
      <c r="CP90" s="735"/>
      <c r="CQ90" s="736"/>
      <c r="CR90" s="734"/>
      <c r="CS90" s="735"/>
      <c r="CT90" s="735"/>
      <c r="CU90" s="735"/>
      <c r="CV90" s="736"/>
      <c r="CW90" s="734"/>
      <c r="CX90" s="735"/>
      <c r="CY90" s="735"/>
      <c r="CZ90" s="735"/>
      <c r="DA90" s="736"/>
      <c r="DB90" s="734"/>
      <c r="DC90" s="735"/>
      <c r="DD90" s="735"/>
      <c r="DE90" s="735"/>
      <c r="DF90" s="736"/>
      <c r="DG90" s="734"/>
      <c r="DH90" s="735"/>
      <c r="DI90" s="735"/>
      <c r="DJ90" s="735"/>
      <c r="DK90" s="736"/>
      <c r="DL90" s="734"/>
      <c r="DM90" s="735"/>
      <c r="DN90" s="735"/>
      <c r="DO90" s="735"/>
      <c r="DP90" s="736"/>
      <c r="DQ90" s="734"/>
      <c r="DR90" s="735"/>
      <c r="DS90" s="735"/>
      <c r="DT90" s="735"/>
      <c r="DU90" s="736"/>
      <c r="DV90" s="731"/>
      <c r="DW90" s="732"/>
      <c r="DX90" s="732"/>
      <c r="DY90" s="732"/>
      <c r="DZ90" s="737"/>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31"/>
      <c r="BT91" s="732"/>
      <c r="BU91" s="732"/>
      <c r="BV91" s="732"/>
      <c r="BW91" s="732"/>
      <c r="BX91" s="732"/>
      <c r="BY91" s="732"/>
      <c r="BZ91" s="732"/>
      <c r="CA91" s="732"/>
      <c r="CB91" s="732"/>
      <c r="CC91" s="732"/>
      <c r="CD91" s="732"/>
      <c r="CE91" s="732"/>
      <c r="CF91" s="732"/>
      <c r="CG91" s="733"/>
      <c r="CH91" s="734"/>
      <c r="CI91" s="735"/>
      <c r="CJ91" s="735"/>
      <c r="CK91" s="735"/>
      <c r="CL91" s="736"/>
      <c r="CM91" s="734"/>
      <c r="CN91" s="735"/>
      <c r="CO91" s="735"/>
      <c r="CP91" s="735"/>
      <c r="CQ91" s="736"/>
      <c r="CR91" s="734"/>
      <c r="CS91" s="735"/>
      <c r="CT91" s="735"/>
      <c r="CU91" s="735"/>
      <c r="CV91" s="736"/>
      <c r="CW91" s="734"/>
      <c r="CX91" s="735"/>
      <c r="CY91" s="735"/>
      <c r="CZ91" s="735"/>
      <c r="DA91" s="736"/>
      <c r="DB91" s="734"/>
      <c r="DC91" s="735"/>
      <c r="DD91" s="735"/>
      <c r="DE91" s="735"/>
      <c r="DF91" s="736"/>
      <c r="DG91" s="734"/>
      <c r="DH91" s="735"/>
      <c r="DI91" s="735"/>
      <c r="DJ91" s="735"/>
      <c r="DK91" s="736"/>
      <c r="DL91" s="734"/>
      <c r="DM91" s="735"/>
      <c r="DN91" s="735"/>
      <c r="DO91" s="735"/>
      <c r="DP91" s="736"/>
      <c r="DQ91" s="734"/>
      <c r="DR91" s="735"/>
      <c r="DS91" s="735"/>
      <c r="DT91" s="735"/>
      <c r="DU91" s="736"/>
      <c r="DV91" s="731"/>
      <c r="DW91" s="732"/>
      <c r="DX91" s="732"/>
      <c r="DY91" s="732"/>
      <c r="DZ91" s="737"/>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31"/>
      <c r="BT92" s="732"/>
      <c r="BU92" s="732"/>
      <c r="BV92" s="732"/>
      <c r="BW92" s="732"/>
      <c r="BX92" s="732"/>
      <c r="BY92" s="732"/>
      <c r="BZ92" s="732"/>
      <c r="CA92" s="732"/>
      <c r="CB92" s="732"/>
      <c r="CC92" s="732"/>
      <c r="CD92" s="732"/>
      <c r="CE92" s="732"/>
      <c r="CF92" s="732"/>
      <c r="CG92" s="733"/>
      <c r="CH92" s="734"/>
      <c r="CI92" s="735"/>
      <c r="CJ92" s="735"/>
      <c r="CK92" s="735"/>
      <c r="CL92" s="736"/>
      <c r="CM92" s="734"/>
      <c r="CN92" s="735"/>
      <c r="CO92" s="735"/>
      <c r="CP92" s="735"/>
      <c r="CQ92" s="736"/>
      <c r="CR92" s="734"/>
      <c r="CS92" s="735"/>
      <c r="CT92" s="735"/>
      <c r="CU92" s="735"/>
      <c r="CV92" s="736"/>
      <c r="CW92" s="734"/>
      <c r="CX92" s="735"/>
      <c r="CY92" s="735"/>
      <c r="CZ92" s="735"/>
      <c r="DA92" s="736"/>
      <c r="DB92" s="734"/>
      <c r="DC92" s="735"/>
      <c r="DD92" s="735"/>
      <c r="DE92" s="735"/>
      <c r="DF92" s="736"/>
      <c r="DG92" s="734"/>
      <c r="DH92" s="735"/>
      <c r="DI92" s="735"/>
      <c r="DJ92" s="735"/>
      <c r="DK92" s="736"/>
      <c r="DL92" s="734"/>
      <c r="DM92" s="735"/>
      <c r="DN92" s="735"/>
      <c r="DO92" s="735"/>
      <c r="DP92" s="736"/>
      <c r="DQ92" s="734"/>
      <c r="DR92" s="735"/>
      <c r="DS92" s="735"/>
      <c r="DT92" s="735"/>
      <c r="DU92" s="736"/>
      <c r="DV92" s="731"/>
      <c r="DW92" s="732"/>
      <c r="DX92" s="732"/>
      <c r="DY92" s="732"/>
      <c r="DZ92" s="737"/>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31"/>
      <c r="BT93" s="732"/>
      <c r="BU93" s="732"/>
      <c r="BV93" s="732"/>
      <c r="BW93" s="732"/>
      <c r="BX93" s="732"/>
      <c r="BY93" s="732"/>
      <c r="BZ93" s="732"/>
      <c r="CA93" s="732"/>
      <c r="CB93" s="732"/>
      <c r="CC93" s="732"/>
      <c r="CD93" s="732"/>
      <c r="CE93" s="732"/>
      <c r="CF93" s="732"/>
      <c r="CG93" s="733"/>
      <c r="CH93" s="734"/>
      <c r="CI93" s="735"/>
      <c r="CJ93" s="735"/>
      <c r="CK93" s="735"/>
      <c r="CL93" s="736"/>
      <c r="CM93" s="734"/>
      <c r="CN93" s="735"/>
      <c r="CO93" s="735"/>
      <c r="CP93" s="735"/>
      <c r="CQ93" s="736"/>
      <c r="CR93" s="734"/>
      <c r="CS93" s="735"/>
      <c r="CT93" s="735"/>
      <c r="CU93" s="735"/>
      <c r="CV93" s="736"/>
      <c r="CW93" s="734"/>
      <c r="CX93" s="735"/>
      <c r="CY93" s="735"/>
      <c r="CZ93" s="735"/>
      <c r="DA93" s="736"/>
      <c r="DB93" s="734"/>
      <c r="DC93" s="735"/>
      <c r="DD93" s="735"/>
      <c r="DE93" s="735"/>
      <c r="DF93" s="736"/>
      <c r="DG93" s="734"/>
      <c r="DH93" s="735"/>
      <c r="DI93" s="735"/>
      <c r="DJ93" s="735"/>
      <c r="DK93" s="736"/>
      <c r="DL93" s="734"/>
      <c r="DM93" s="735"/>
      <c r="DN93" s="735"/>
      <c r="DO93" s="735"/>
      <c r="DP93" s="736"/>
      <c r="DQ93" s="734"/>
      <c r="DR93" s="735"/>
      <c r="DS93" s="735"/>
      <c r="DT93" s="735"/>
      <c r="DU93" s="736"/>
      <c r="DV93" s="731"/>
      <c r="DW93" s="732"/>
      <c r="DX93" s="732"/>
      <c r="DY93" s="732"/>
      <c r="DZ93" s="737"/>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31"/>
      <c r="BT94" s="732"/>
      <c r="BU94" s="732"/>
      <c r="BV94" s="732"/>
      <c r="BW94" s="732"/>
      <c r="BX94" s="732"/>
      <c r="BY94" s="732"/>
      <c r="BZ94" s="732"/>
      <c r="CA94" s="732"/>
      <c r="CB94" s="732"/>
      <c r="CC94" s="732"/>
      <c r="CD94" s="732"/>
      <c r="CE94" s="732"/>
      <c r="CF94" s="732"/>
      <c r="CG94" s="733"/>
      <c r="CH94" s="734"/>
      <c r="CI94" s="735"/>
      <c r="CJ94" s="735"/>
      <c r="CK94" s="735"/>
      <c r="CL94" s="736"/>
      <c r="CM94" s="734"/>
      <c r="CN94" s="735"/>
      <c r="CO94" s="735"/>
      <c r="CP94" s="735"/>
      <c r="CQ94" s="736"/>
      <c r="CR94" s="734"/>
      <c r="CS94" s="735"/>
      <c r="CT94" s="735"/>
      <c r="CU94" s="735"/>
      <c r="CV94" s="736"/>
      <c r="CW94" s="734"/>
      <c r="CX94" s="735"/>
      <c r="CY94" s="735"/>
      <c r="CZ94" s="735"/>
      <c r="DA94" s="736"/>
      <c r="DB94" s="734"/>
      <c r="DC94" s="735"/>
      <c r="DD94" s="735"/>
      <c r="DE94" s="735"/>
      <c r="DF94" s="736"/>
      <c r="DG94" s="734"/>
      <c r="DH94" s="735"/>
      <c r="DI94" s="735"/>
      <c r="DJ94" s="735"/>
      <c r="DK94" s="736"/>
      <c r="DL94" s="734"/>
      <c r="DM94" s="735"/>
      <c r="DN94" s="735"/>
      <c r="DO94" s="735"/>
      <c r="DP94" s="736"/>
      <c r="DQ94" s="734"/>
      <c r="DR94" s="735"/>
      <c r="DS94" s="735"/>
      <c r="DT94" s="735"/>
      <c r="DU94" s="736"/>
      <c r="DV94" s="731"/>
      <c r="DW94" s="732"/>
      <c r="DX94" s="732"/>
      <c r="DY94" s="732"/>
      <c r="DZ94" s="737"/>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31"/>
      <c r="BT95" s="732"/>
      <c r="BU95" s="732"/>
      <c r="BV95" s="732"/>
      <c r="BW95" s="732"/>
      <c r="BX95" s="732"/>
      <c r="BY95" s="732"/>
      <c r="BZ95" s="732"/>
      <c r="CA95" s="732"/>
      <c r="CB95" s="732"/>
      <c r="CC95" s="732"/>
      <c r="CD95" s="732"/>
      <c r="CE95" s="732"/>
      <c r="CF95" s="732"/>
      <c r="CG95" s="733"/>
      <c r="CH95" s="734"/>
      <c r="CI95" s="735"/>
      <c r="CJ95" s="735"/>
      <c r="CK95" s="735"/>
      <c r="CL95" s="736"/>
      <c r="CM95" s="734"/>
      <c r="CN95" s="735"/>
      <c r="CO95" s="735"/>
      <c r="CP95" s="735"/>
      <c r="CQ95" s="736"/>
      <c r="CR95" s="734"/>
      <c r="CS95" s="735"/>
      <c r="CT95" s="735"/>
      <c r="CU95" s="735"/>
      <c r="CV95" s="736"/>
      <c r="CW95" s="734"/>
      <c r="CX95" s="735"/>
      <c r="CY95" s="735"/>
      <c r="CZ95" s="735"/>
      <c r="DA95" s="736"/>
      <c r="DB95" s="734"/>
      <c r="DC95" s="735"/>
      <c r="DD95" s="735"/>
      <c r="DE95" s="735"/>
      <c r="DF95" s="736"/>
      <c r="DG95" s="734"/>
      <c r="DH95" s="735"/>
      <c r="DI95" s="735"/>
      <c r="DJ95" s="735"/>
      <c r="DK95" s="736"/>
      <c r="DL95" s="734"/>
      <c r="DM95" s="735"/>
      <c r="DN95" s="735"/>
      <c r="DO95" s="735"/>
      <c r="DP95" s="736"/>
      <c r="DQ95" s="734"/>
      <c r="DR95" s="735"/>
      <c r="DS95" s="735"/>
      <c r="DT95" s="735"/>
      <c r="DU95" s="736"/>
      <c r="DV95" s="731"/>
      <c r="DW95" s="732"/>
      <c r="DX95" s="732"/>
      <c r="DY95" s="732"/>
      <c r="DZ95" s="737"/>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31"/>
      <c r="BT96" s="732"/>
      <c r="BU96" s="732"/>
      <c r="BV96" s="732"/>
      <c r="BW96" s="732"/>
      <c r="BX96" s="732"/>
      <c r="BY96" s="732"/>
      <c r="BZ96" s="732"/>
      <c r="CA96" s="732"/>
      <c r="CB96" s="732"/>
      <c r="CC96" s="732"/>
      <c r="CD96" s="732"/>
      <c r="CE96" s="732"/>
      <c r="CF96" s="732"/>
      <c r="CG96" s="733"/>
      <c r="CH96" s="734"/>
      <c r="CI96" s="735"/>
      <c r="CJ96" s="735"/>
      <c r="CK96" s="735"/>
      <c r="CL96" s="736"/>
      <c r="CM96" s="734"/>
      <c r="CN96" s="735"/>
      <c r="CO96" s="735"/>
      <c r="CP96" s="735"/>
      <c r="CQ96" s="736"/>
      <c r="CR96" s="734"/>
      <c r="CS96" s="735"/>
      <c r="CT96" s="735"/>
      <c r="CU96" s="735"/>
      <c r="CV96" s="736"/>
      <c r="CW96" s="734"/>
      <c r="CX96" s="735"/>
      <c r="CY96" s="735"/>
      <c r="CZ96" s="735"/>
      <c r="DA96" s="736"/>
      <c r="DB96" s="734"/>
      <c r="DC96" s="735"/>
      <c r="DD96" s="735"/>
      <c r="DE96" s="735"/>
      <c r="DF96" s="736"/>
      <c r="DG96" s="734"/>
      <c r="DH96" s="735"/>
      <c r="DI96" s="735"/>
      <c r="DJ96" s="735"/>
      <c r="DK96" s="736"/>
      <c r="DL96" s="734"/>
      <c r="DM96" s="735"/>
      <c r="DN96" s="735"/>
      <c r="DO96" s="735"/>
      <c r="DP96" s="736"/>
      <c r="DQ96" s="734"/>
      <c r="DR96" s="735"/>
      <c r="DS96" s="735"/>
      <c r="DT96" s="735"/>
      <c r="DU96" s="736"/>
      <c r="DV96" s="731"/>
      <c r="DW96" s="732"/>
      <c r="DX96" s="732"/>
      <c r="DY96" s="732"/>
      <c r="DZ96" s="737"/>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31"/>
      <c r="BT97" s="732"/>
      <c r="BU97" s="732"/>
      <c r="BV97" s="732"/>
      <c r="BW97" s="732"/>
      <c r="BX97" s="732"/>
      <c r="BY97" s="732"/>
      <c r="BZ97" s="732"/>
      <c r="CA97" s="732"/>
      <c r="CB97" s="732"/>
      <c r="CC97" s="732"/>
      <c r="CD97" s="732"/>
      <c r="CE97" s="732"/>
      <c r="CF97" s="732"/>
      <c r="CG97" s="733"/>
      <c r="CH97" s="734"/>
      <c r="CI97" s="735"/>
      <c r="CJ97" s="735"/>
      <c r="CK97" s="735"/>
      <c r="CL97" s="736"/>
      <c r="CM97" s="734"/>
      <c r="CN97" s="735"/>
      <c r="CO97" s="735"/>
      <c r="CP97" s="735"/>
      <c r="CQ97" s="736"/>
      <c r="CR97" s="734"/>
      <c r="CS97" s="735"/>
      <c r="CT97" s="735"/>
      <c r="CU97" s="735"/>
      <c r="CV97" s="736"/>
      <c r="CW97" s="734"/>
      <c r="CX97" s="735"/>
      <c r="CY97" s="735"/>
      <c r="CZ97" s="735"/>
      <c r="DA97" s="736"/>
      <c r="DB97" s="734"/>
      <c r="DC97" s="735"/>
      <c r="DD97" s="735"/>
      <c r="DE97" s="735"/>
      <c r="DF97" s="736"/>
      <c r="DG97" s="734"/>
      <c r="DH97" s="735"/>
      <c r="DI97" s="735"/>
      <c r="DJ97" s="735"/>
      <c r="DK97" s="736"/>
      <c r="DL97" s="734"/>
      <c r="DM97" s="735"/>
      <c r="DN97" s="735"/>
      <c r="DO97" s="735"/>
      <c r="DP97" s="736"/>
      <c r="DQ97" s="734"/>
      <c r="DR97" s="735"/>
      <c r="DS97" s="735"/>
      <c r="DT97" s="735"/>
      <c r="DU97" s="736"/>
      <c r="DV97" s="731"/>
      <c r="DW97" s="732"/>
      <c r="DX97" s="732"/>
      <c r="DY97" s="732"/>
      <c r="DZ97" s="737"/>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31"/>
      <c r="BT98" s="732"/>
      <c r="BU98" s="732"/>
      <c r="BV98" s="732"/>
      <c r="BW98" s="732"/>
      <c r="BX98" s="732"/>
      <c r="BY98" s="732"/>
      <c r="BZ98" s="732"/>
      <c r="CA98" s="732"/>
      <c r="CB98" s="732"/>
      <c r="CC98" s="732"/>
      <c r="CD98" s="732"/>
      <c r="CE98" s="732"/>
      <c r="CF98" s="732"/>
      <c r="CG98" s="733"/>
      <c r="CH98" s="734"/>
      <c r="CI98" s="735"/>
      <c r="CJ98" s="735"/>
      <c r="CK98" s="735"/>
      <c r="CL98" s="736"/>
      <c r="CM98" s="734"/>
      <c r="CN98" s="735"/>
      <c r="CO98" s="735"/>
      <c r="CP98" s="735"/>
      <c r="CQ98" s="736"/>
      <c r="CR98" s="734"/>
      <c r="CS98" s="735"/>
      <c r="CT98" s="735"/>
      <c r="CU98" s="735"/>
      <c r="CV98" s="736"/>
      <c r="CW98" s="734"/>
      <c r="CX98" s="735"/>
      <c r="CY98" s="735"/>
      <c r="CZ98" s="735"/>
      <c r="DA98" s="736"/>
      <c r="DB98" s="734"/>
      <c r="DC98" s="735"/>
      <c r="DD98" s="735"/>
      <c r="DE98" s="735"/>
      <c r="DF98" s="736"/>
      <c r="DG98" s="734"/>
      <c r="DH98" s="735"/>
      <c r="DI98" s="735"/>
      <c r="DJ98" s="735"/>
      <c r="DK98" s="736"/>
      <c r="DL98" s="734"/>
      <c r="DM98" s="735"/>
      <c r="DN98" s="735"/>
      <c r="DO98" s="735"/>
      <c r="DP98" s="736"/>
      <c r="DQ98" s="734"/>
      <c r="DR98" s="735"/>
      <c r="DS98" s="735"/>
      <c r="DT98" s="735"/>
      <c r="DU98" s="736"/>
      <c r="DV98" s="731"/>
      <c r="DW98" s="732"/>
      <c r="DX98" s="732"/>
      <c r="DY98" s="732"/>
      <c r="DZ98" s="737"/>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31"/>
      <c r="BT99" s="732"/>
      <c r="BU99" s="732"/>
      <c r="BV99" s="732"/>
      <c r="BW99" s="732"/>
      <c r="BX99" s="732"/>
      <c r="BY99" s="732"/>
      <c r="BZ99" s="732"/>
      <c r="CA99" s="732"/>
      <c r="CB99" s="732"/>
      <c r="CC99" s="732"/>
      <c r="CD99" s="732"/>
      <c r="CE99" s="732"/>
      <c r="CF99" s="732"/>
      <c r="CG99" s="733"/>
      <c r="CH99" s="734"/>
      <c r="CI99" s="735"/>
      <c r="CJ99" s="735"/>
      <c r="CK99" s="735"/>
      <c r="CL99" s="736"/>
      <c r="CM99" s="734"/>
      <c r="CN99" s="735"/>
      <c r="CO99" s="735"/>
      <c r="CP99" s="735"/>
      <c r="CQ99" s="736"/>
      <c r="CR99" s="734"/>
      <c r="CS99" s="735"/>
      <c r="CT99" s="735"/>
      <c r="CU99" s="735"/>
      <c r="CV99" s="736"/>
      <c r="CW99" s="734"/>
      <c r="CX99" s="735"/>
      <c r="CY99" s="735"/>
      <c r="CZ99" s="735"/>
      <c r="DA99" s="736"/>
      <c r="DB99" s="734"/>
      <c r="DC99" s="735"/>
      <c r="DD99" s="735"/>
      <c r="DE99" s="735"/>
      <c r="DF99" s="736"/>
      <c r="DG99" s="734"/>
      <c r="DH99" s="735"/>
      <c r="DI99" s="735"/>
      <c r="DJ99" s="735"/>
      <c r="DK99" s="736"/>
      <c r="DL99" s="734"/>
      <c r="DM99" s="735"/>
      <c r="DN99" s="735"/>
      <c r="DO99" s="735"/>
      <c r="DP99" s="736"/>
      <c r="DQ99" s="734"/>
      <c r="DR99" s="735"/>
      <c r="DS99" s="735"/>
      <c r="DT99" s="735"/>
      <c r="DU99" s="736"/>
      <c r="DV99" s="731"/>
      <c r="DW99" s="732"/>
      <c r="DX99" s="732"/>
      <c r="DY99" s="732"/>
      <c r="DZ99" s="737"/>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31"/>
      <c r="BT100" s="732"/>
      <c r="BU100" s="732"/>
      <c r="BV100" s="732"/>
      <c r="BW100" s="732"/>
      <c r="BX100" s="732"/>
      <c r="BY100" s="732"/>
      <c r="BZ100" s="732"/>
      <c r="CA100" s="732"/>
      <c r="CB100" s="732"/>
      <c r="CC100" s="732"/>
      <c r="CD100" s="732"/>
      <c r="CE100" s="732"/>
      <c r="CF100" s="732"/>
      <c r="CG100" s="733"/>
      <c r="CH100" s="734"/>
      <c r="CI100" s="735"/>
      <c r="CJ100" s="735"/>
      <c r="CK100" s="735"/>
      <c r="CL100" s="736"/>
      <c r="CM100" s="734"/>
      <c r="CN100" s="735"/>
      <c r="CO100" s="735"/>
      <c r="CP100" s="735"/>
      <c r="CQ100" s="736"/>
      <c r="CR100" s="734"/>
      <c r="CS100" s="735"/>
      <c r="CT100" s="735"/>
      <c r="CU100" s="735"/>
      <c r="CV100" s="736"/>
      <c r="CW100" s="734"/>
      <c r="CX100" s="735"/>
      <c r="CY100" s="735"/>
      <c r="CZ100" s="735"/>
      <c r="DA100" s="736"/>
      <c r="DB100" s="734"/>
      <c r="DC100" s="735"/>
      <c r="DD100" s="735"/>
      <c r="DE100" s="735"/>
      <c r="DF100" s="736"/>
      <c r="DG100" s="734"/>
      <c r="DH100" s="735"/>
      <c r="DI100" s="735"/>
      <c r="DJ100" s="735"/>
      <c r="DK100" s="736"/>
      <c r="DL100" s="734"/>
      <c r="DM100" s="735"/>
      <c r="DN100" s="735"/>
      <c r="DO100" s="735"/>
      <c r="DP100" s="736"/>
      <c r="DQ100" s="734"/>
      <c r="DR100" s="735"/>
      <c r="DS100" s="735"/>
      <c r="DT100" s="735"/>
      <c r="DU100" s="736"/>
      <c r="DV100" s="731"/>
      <c r="DW100" s="732"/>
      <c r="DX100" s="732"/>
      <c r="DY100" s="732"/>
      <c r="DZ100" s="737"/>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31"/>
      <c r="BT101" s="732"/>
      <c r="BU101" s="732"/>
      <c r="BV101" s="732"/>
      <c r="BW101" s="732"/>
      <c r="BX101" s="732"/>
      <c r="BY101" s="732"/>
      <c r="BZ101" s="732"/>
      <c r="CA101" s="732"/>
      <c r="CB101" s="732"/>
      <c r="CC101" s="732"/>
      <c r="CD101" s="732"/>
      <c r="CE101" s="732"/>
      <c r="CF101" s="732"/>
      <c r="CG101" s="733"/>
      <c r="CH101" s="734"/>
      <c r="CI101" s="735"/>
      <c r="CJ101" s="735"/>
      <c r="CK101" s="735"/>
      <c r="CL101" s="736"/>
      <c r="CM101" s="734"/>
      <c r="CN101" s="735"/>
      <c r="CO101" s="735"/>
      <c r="CP101" s="735"/>
      <c r="CQ101" s="736"/>
      <c r="CR101" s="734"/>
      <c r="CS101" s="735"/>
      <c r="CT101" s="735"/>
      <c r="CU101" s="735"/>
      <c r="CV101" s="736"/>
      <c r="CW101" s="734"/>
      <c r="CX101" s="735"/>
      <c r="CY101" s="735"/>
      <c r="CZ101" s="735"/>
      <c r="DA101" s="736"/>
      <c r="DB101" s="734"/>
      <c r="DC101" s="735"/>
      <c r="DD101" s="735"/>
      <c r="DE101" s="735"/>
      <c r="DF101" s="736"/>
      <c r="DG101" s="734"/>
      <c r="DH101" s="735"/>
      <c r="DI101" s="735"/>
      <c r="DJ101" s="735"/>
      <c r="DK101" s="736"/>
      <c r="DL101" s="734"/>
      <c r="DM101" s="735"/>
      <c r="DN101" s="735"/>
      <c r="DO101" s="735"/>
      <c r="DP101" s="736"/>
      <c r="DQ101" s="734"/>
      <c r="DR101" s="735"/>
      <c r="DS101" s="735"/>
      <c r="DT101" s="735"/>
      <c r="DU101" s="736"/>
      <c r="DV101" s="731"/>
      <c r="DW101" s="732"/>
      <c r="DX101" s="732"/>
      <c r="DY101" s="732"/>
      <c r="DZ101" s="737"/>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251</v>
      </c>
      <c r="BR102" s="696" t="s">
        <v>445</v>
      </c>
      <c r="BS102" s="697"/>
      <c r="BT102" s="697"/>
      <c r="BU102" s="697"/>
      <c r="BV102" s="697"/>
      <c r="BW102" s="697"/>
      <c r="BX102" s="697"/>
      <c r="BY102" s="697"/>
      <c r="BZ102" s="697"/>
      <c r="CA102" s="697"/>
      <c r="CB102" s="697"/>
      <c r="CC102" s="697"/>
      <c r="CD102" s="697"/>
      <c r="CE102" s="697"/>
      <c r="CF102" s="697"/>
      <c r="CG102" s="698"/>
      <c r="CH102" s="745"/>
      <c r="CI102" s="746"/>
      <c r="CJ102" s="746"/>
      <c r="CK102" s="746"/>
      <c r="CL102" s="747"/>
      <c r="CM102" s="745"/>
      <c r="CN102" s="746"/>
      <c r="CO102" s="746"/>
      <c r="CP102" s="746"/>
      <c r="CQ102" s="747"/>
      <c r="CR102" s="748"/>
      <c r="CS102" s="709"/>
      <c r="CT102" s="709"/>
      <c r="CU102" s="709"/>
      <c r="CV102" s="749"/>
      <c r="CW102" s="748"/>
      <c r="CX102" s="709"/>
      <c r="CY102" s="709"/>
      <c r="CZ102" s="709"/>
      <c r="DA102" s="749"/>
      <c r="DB102" s="748"/>
      <c r="DC102" s="709"/>
      <c r="DD102" s="709"/>
      <c r="DE102" s="709"/>
      <c r="DF102" s="749"/>
      <c r="DG102" s="748"/>
      <c r="DH102" s="709"/>
      <c r="DI102" s="709"/>
      <c r="DJ102" s="709"/>
      <c r="DK102" s="749"/>
      <c r="DL102" s="748"/>
      <c r="DM102" s="709"/>
      <c r="DN102" s="709"/>
      <c r="DO102" s="709"/>
      <c r="DP102" s="749"/>
      <c r="DQ102" s="748"/>
      <c r="DR102" s="709"/>
      <c r="DS102" s="709"/>
      <c r="DT102" s="709"/>
      <c r="DU102" s="749"/>
      <c r="DV102" s="696"/>
      <c r="DW102" s="697"/>
      <c r="DX102" s="697"/>
      <c r="DY102" s="697"/>
      <c r="DZ102" s="750"/>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51" t="s">
        <v>461</v>
      </c>
      <c r="BR103" s="751"/>
      <c r="BS103" s="751"/>
      <c r="BT103" s="751"/>
      <c r="BU103" s="751"/>
      <c r="BV103" s="751"/>
      <c r="BW103" s="751"/>
      <c r="BX103" s="751"/>
      <c r="BY103" s="751"/>
      <c r="BZ103" s="751"/>
      <c r="CA103" s="751"/>
      <c r="CB103" s="751"/>
      <c r="CC103" s="751"/>
      <c r="CD103" s="751"/>
      <c r="CE103" s="751"/>
      <c r="CF103" s="751"/>
      <c r="CG103" s="751"/>
      <c r="CH103" s="751"/>
      <c r="CI103" s="751"/>
      <c r="CJ103" s="751"/>
      <c r="CK103" s="751"/>
      <c r="CL103" s="751"/>
      <c r="CM103" s="751"/>
      <c r="CN103" s="751"/>
      <c r="CO103" s="751"/>
      <c r="CP103" s="751"/>
      <c r="CQ103" s="751"/>
      <c r="CR103" s="751"/>
      <c r="CS103" s="751"/>
      <c r="CT103" s="751"/>
      <c r="CU103" s="751"/>
      <c r="CV103" s="751"/>
      <c r="CW103" s="751"/>
      <c r="CX103" s="751"/>
      <c r="CY103" s="751"/>
      <c r="CZ103" s="751"/>
      <c r="DA103" s="751"/>
      <c r="DB103" s="751"/>
      <c r="DC103" s="751"/>
      <c r="DD103" s="751"/>
      <c r="DE103" s="751"/>
      <c r="DF103" s="751"/>
      <c r="DG103" s="751"/>
      <c r="DH103" s="751"/>
      <c r="DI103" s="751"/>
      <c r="DJ103" s="751"/>
      <c r="DK103" s="751"/>
      <c r="DL103" s="751"/>
      <c r="DM103" s="751"/>
      <c r="DN103" s="751"/>
      <c r="DO103" s="751"/>
      <c r="DP103" s="751"/>
      <c r="DQ103" s="751"/>
      <c r="DR103" s="751"/>
      <c r="DS103" s="751"/>
      <c r="DT103" s="751"/>
      <c r="DU103" s="751"/>
      <c r="DV103" s="751"/>
      <c r="DW103" s="751"/>
      <c r="DX103" s="751"/>
      <c r="DY103" s="751"/>
      <c r="DZ103" s="751"/>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52" t="s">
        <v>462</v>
      </c>
      <c r="BR104" s="752"/>
      <c r="BS104" s="752"/>
      <c r="BT104" s="752"/>
      <c r="BU104" s="752"/>
      <c r="BV104" s="752"/>
      <c r="BW104" s="752"/>
      <c r="BX104" s="752"/>
      <c r="BY104" s="752"/>
      <c r="BZ104" s="752"/>
      <c r="CA104" s="752"/>
      <c r="CB104" s="752"/>
      <c r="CC104" s="752"/>
      <c r="CD104" s="752"/>
      <c r="CE104" s="752"/>
      <c r="CF104" s="752"/>
      <c r="CG104" s="752"/>
      <c r="CH104" s="752"/>
      <c r="CI104" s="752"/>
      <c r="CJ104" s="752"/>
      <c r="CK104" s="752"/>
      <c r="CL104" s="752"/>
      <c r="CM104" s="752"/>
      <c r="CN104" s="752"/>
      <c r="CO104" s="752"/>
      <c r="CP104" s="752"/>
      <c r="CQ104" s="752"/>
      <c r="CR104" s="752"/>
      <c r="CS104" s="752"/>
      <c r="CT104" s="752"/>
      <c r="CU104" s="752"/>
      <c r="CV104" s="752"/>
      <c r="CW104" s="752"/>
      <c r="CX104" s="752"/>
      <c r="CY104" s="752"/>
      <c r="CZ104" s="752"/>
      <c r="DA104" s="752"/>
      <c r="DB104" s="752"/>
      <c r="DC104" s="752"/>
      <c r="DD104" s="752"/>
      <c r="DE104" s="752"/>
      <c r="DF104" s="752"/>
      <c r="DG104" s="752"/>
      <c r="DH104" s="752"/>
      <c r="DI104" s="752"/>
      <c r="DJ104" s="752"/>
      <c r="DK104" s="752"/>
      <c r="DL104" s="752"/>
      <c r="DM104" s="752"/>
      <c r="DN104" s="752"/>
      <c r="DO104" s="752"/>
      <c r="DP104" s="752"/>
      <c r="DQ104" s="752"/>
      <c r="DR104" s="752"/>
      <c r="DS104" s="752"/>
      <c r="DT104" s="752"/>
      <c r="DU104" s="752"/>
      <c r="DV104" s="752"/>
      <c r="DW104" s="752"/>
      <c r="DX104" s="752"/>
      <c r="DY104" s="752"/>
      <c r="DZ104" s="752"/>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463</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282</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753" t="s">
        <v>464</v>
      </c>
      <c r="B108" s="754"/>
      <c r="C108" s="754"/>
      <c r="D108" s="754"/>
      <c r="E108" s="754"/>
      <c r="F108" s="754"/>
      <c r="G108" s="754"/>
      <c r="H108" s="754"/>
      <c r="I108" s="754"/>
      <c r="J108" s="754"/>
      <c r="K108" s="754"/>
      <c r="L108" s="754"/>
      <c r="M108" s="754"/>
      <c r="N108" s="754"/>
      <c r="O108" s="754"/>
      <c r="P108" s="754"/>
      <c r="Q108" s="754"/>
      <c r="R108" s="754"/>
      <c r="S108" s="754"/>
      <c r="T108" s="754"/>
      <c r="U108" s="754"/>
      <c r="V108" s="754"/>
      <c r="W108" s="754"/>
      <c r="X108" s="754"/>
      <c r="Y108" s="754"/>
      <c r="Z108" s="754"/>
      <c r="AA108" s="754"/>
      <c r="AB108" s="754"/>
      <c r="AC108" s="754"/>
      <c r="AD108" s="754"/>
      <c r="AE108" s="754"/>
      <c r="AF108" s="754"/>
      <c r="AG108" s="754"/>
      <c r="AH108" s="754"/>
      <c r="AI108" s="754"/>
      <c r="AJ108" s="754"/>
      <c r="AK108" s="754"/>
      <c r="AL108" s="754"/>
      <c r="AM108" s="754"/>
      <c r="AN108" s="754"/>
      <c r="AO108" s="754"/>
      <c r="AP108" s="754"/>
      <c r="AQ108" s="754"/>
      <c r="AR108" s="754"/>
      <c r="AS108" s="754"/>
      <c r="AT108" s="755"/>
      <c r="AU108" s="753" t="s">
        <v>198</v>
      </c>
      <c r="AV108" s="754"/>
      <c r="AW108" s="754"/>
      <c r="AX108" s="754"/>
      <c r="AY108" s="754"/>
      <c r="AZ108" s="754"/>
      <c r="BA108" s="754"/>
      <c r="BB108" s="754"/>
      <c r="BC108" s="754"/>
      <c r="BD108" s="754"/>
      <c r="BE108" s="754"/>
      <c r="BF108" s="754"/>
      <c r="BG108" s="754"/>
      <c r="BH108" s="754"/>
      <c r="BI108" s="754"/>
      <c r="BJ108" s="754"/>
      <c r="BK108" s="754"/>
      <c r="BL108" s="754"/>
      <c r="BM108" s="754"/>
      <c r="BN108" s="754"/>
      <c r="BO108" s="754"/>
      <c r="BP108" s="754"/>
      <c r="BQ108" s="754"/>
      <c r="BR108" s="754"/>
      <c r="BS108" s="754"/>
      <c r="BT108" s="754"/>
      <c r="BU108" s="754"/>
      <c r="BV108" s="754"/>
      <c r="BW108" s="754"/>
      <c r="BX108" s="754"/>
      <c r="BY108" s="754"/>
      <c r="BZ108" s="754"/>
      <c r="CA108" s="754"/>
      <c r="CB108" s="754"/>
      <c r="CC108" s="754"/>
      <c r="CD108" s="754"/>
      <c r="CE108" s="754"/>
      <c r="CF108" s="754"/>
      <c r="CG108" s="754"/>
      <c r="CH108" s="754"/>
      <c r="CI108" s="754"/>
      <c r="CJ108" s="754"/>
      <c r="CK108" s="754"/>
      <c r="CL108" s="754"/>
      <c r="CM108" s="754"/>
      <c r="CN108" s="754"/>
      <c r="CO108" s="754"/>
      <c r="CP108" s="754"/>
      <c r="CQ108" s="754"/>
      <c r="CR108" s="754"/>
      <c r="CS108" s="754"/>
      <c r="CT108" s="754"/>
      <c r="CU108" s="754"/>
      <c r="CV108" s="754"/>
      <c r="CW108" s="754"/>
      <c r="CX108" s="754"/>
      <c r="CY108" s="754"/>
      <c r="CZ108" s="754"/>
      <c r="DA108" s="754"/>
      <c r="DB108" s="754"/>
      <c r="DC108" s="754"/>
      <c r="DD108" s="754"/>
      <c r="DE108" s="754"/>
      <c r="DF108" s="754"/>
      <c r="DG108" s="754"/>
      <c r="DH108" s="754"/>
      <c r="DI108" s="754"/>
      <c r="DJ108" s="754"/>
      <c r="DK108" s="754"/>
      <c r="DL108" s="754"/>
      <c r="DM108" s="754"/>
      <c r="DN108" s="754"/>
      <c r="DO108" s="754"/>
      <c r="DP108" s="754"/>
      <c r="DQ108" s="754"/>
      <c r="DR108" s="754"/>
      <c r="DS108" s="754"/>
      <c r="DT108" s="754"/>
      <c r="DU108" s="754"/>
      <c r="DV108" s="754"/>
      <c r="DW108" s="754"/>
      <c r="DX108" s="754"/>
      <c r="DY108" s="754"/>
      <c r="DZ108" s="755"/>
    </row>
    <row r="109" spans="1:131" s="48" customFormat="1" ht="26.25" customHeight="1" x14ac:dyDescent="0.15">
      <c r="A109" s="756" t="s">
        <v>465</v>
      </c>
      <c r="B109" s="757"/>
      <c r="C109" s="757"/>
      <c r="D109" s="757"/>
      <c r="E109" s="757"/>
      <c r="F109" s="757"/>
      <c r="G109" s="757"/>
      <c r="H109" s="757"/>
      <c r="I109" s="757"/>
      <c r="J109" s="757"/>
      <c r="K109" s="757"/>
      <c r="L109" s="757"/>
      <c r="M109" s="757"/>
      <c r="N109" s="757"/>
      <c r="O109" s="757"/>
      <c r="P109" s="757"/>
      <c r="Q109" s="757"/>
      <c r="R109" s="757"/>
      <c r="S109" s="757"/>
      <c r="T109" s="757"/>
      <c r="U109" s="757"/>
      <c r="V109" s="757"/>
      <c r="W109" s="757"/>
      <c r="X109" s="757"/>
      <c r="Y109" s="757"/>
      <c r="Z109" s="758"/>
      <c r="AA109" s="759" t="s">
        <v>466</v>
      </c>
      <c r="AB109" s="757"/>
      <c r="AC109" s="757"/>
      <c r="AD109" s="757"/>
      <c r="AE109" s="758"/>
      <c r="AF109" s="759" t="s">
        <v>468</v>
      </c>
      <c r="AG109" s="757"/>
      <c r="AH109" s="757"/>
      <c r="AI109" s="757"/>
      <c r="AJ109" s="758"/>
      <c r="AK109" s="759" t="s">
        <v>185</v>
      </c>
      <c r="AL109" s="757"/>
      <c r="AM109" s="757"/>
      <c r="AN109" s="757"/>
      <c r="AO109" s="758"/>
      <c r="AP109" s="759" t="s">
        <v>469</v>
      </c>
      <c r="AQ109" s="757"/>
      <c r="AR109" s="757"/>
      <c r="AS109" s="757"/>
      <c r="AT109" s="760"/>
      <c r="AU109" s="756" t="s">
        <v>465</v>
      </c>
      <c r="AV109" s="757"/>
      <c r="AW109" s="757"/>
      <c r="AX109" s="757"/>
      <c r="AY109" s="757"/>
      <c r="AZ109" s="757"/>
      <c r="BA109" s="757"/>
      <c r="BB109" s="757"/>
      <c r="BC109" s="757"/>
      <c r="BD109" s="757"/>
      <c r="BE109" s="757"/>
      <c r="BF109" s="757"/>
      <c r="BG109" s="757"/>
      <c r="BH109" s="757"/>
      <c r="BI109" s="757"/>
      <c r="BJ109" s="757"/>
      <c r="BK109" s="757"/>
      <c r="BL109" s="757"/>
      <c r="BM109" s="757"/>
      <c r="BN109" s="757"/>
      <c r="BO109" s="757"/>
      <c r="BP109" s="758"/>
      <c r="BQ109" s="759" t="s">
        <v>466</v>
      </c>
      <c r="BR109" s="757"/>
      <c r="BS109" s="757"/>
      <c r="BT109" s="757"/>
      <c r="BU109" s="758"/>
      <c r="BV109" s="759" t="s">
        <v>468</v>
      </c>
      <c r="BW109" s="757"/>
      <c r="BX109" s="757"/>
      <c r="BY109" s="757"/>
      <c r="BZ109" s="758"/>
      <c r="CA109" s="759" t="s">
        <v>185</v>
      </c>
      <c r="CB109" s="757"/>
      <c r="CC109" s="757"/>
      <c r="CD109" s="757"/>
      <c r="CE109" s="758"/>
      <c r="CF109" s="761" t="s">
        <v>469</v>
      </c>
      <c r="CG109" s="761"/>
      <c r="CH109" s="761"/>
      <c r="CI109" s="761"/>
      <c r="CJ109" s="761"/>
      <c r="CK109" s="759" t="s">
        <v>92</v>
      </c>
      <c r="CL109" s="757"/>
      <c r="CM109" s="757"/>
      <c r="CN109" s="757"/>
      <c r="CO109" s="757"/>
      <c r="CP109" s="757"/>
      <c r="CQ109" s="757"/>
      <c r="CR109" s="757"/>
      <c r="CS109" s="757"/>
      <c r="CT109" s="757"/>
      <c r="CU109" s="757"/>
      <c r="CV109" s="757"/>
      <c r="CW109" s="757"/>
      <c r="CX109" s="757"/>
      <c r="CY109" s="757"/>
      <c r="CZ109" s="757"/>
      <c r="DA109" s="757"/>
      <c r="DB109" s="757"/>
      <c r="DC109" s="757"/>
      <c r="DD109" s="757"/>
      <c r="DE109" s="757"/>
      <c r="DF109" s="758"/>
      <c r="DG109" s="759" t="s">
        <v>466</v>
      </c>
      <c r="DH109" s="757"/>
      <c r="DI109" s="757"/>
      <c r="DJ109" s="757"/>
      <c r="DK109" s="758"/>
      <c r="DL109" s="759" t="s">
        <v>468</v>
      </c>
      <c r="DM109" s="757"/>
      <c r="DN109" s="757"/>
      <c r="DO109" s="757"/>
      <c r="DP109" s="758"/>
      <c r="DQ109" s="759" t="s">
        <v>185</v>
      </c>
      <c r="DR109" s="757"/>
      <c r="DS109" s="757"/>
      <c r="DT109" s="757"/>
      <c r="DU109" s="758"/>
      <c r="DV109" s="759" t="s">
        <v>469</v>
      </c>
      <c r="DW109" s="757"/>
      <c r="DX109" s="757"/>
      <c r="DY109" s="757"/>
      <c r="DZ109" s="760"/>
    </row>
    <row r="110" spans="1:131" s="48" customFormat="1" ht="26.25" customHeight="1" x14ac:dyDescent="0.15">
      <c r="A110" s="762" t="s">
        <v>332</v>
      </c>
      <c r="B110" s="763"/>
      <c r="C110" s="763"/>
      <c r="D110" s="763"/>
      <c r="E110" s="763"/>
      <c r="F110" s="763"/>
      <c r="G110" s="763"/>
      <c r="H110" s="763"/>
      <c r="I110" s="763"/>
      <c r="J110" s="763"/>
      <c r="K110" s="763"/>
      <c r="L110" s="763"/>
      <c r="M110" s="763"/>
      <c r="N110" s="763"/>
      <c r="O110" s="763"/>
      <c r="P110" s="763"/>
      <c r="Q110" s="763"/>
      <c r="R110" s="763"/>
      <c r="S110" s="763"/>
      <c r="T110" s="763"/>
      <c r="U110" s="763"/>
      <c r="V110" s="763"/>
      <c r="W110" s="763"/>
      <c r="X110" s="763"/>
      <c r="Y110" s="763"/>
      <c r="Z110" s="764"/>
      <c r="AA110" s="765">
        <v>531242</v>
      </c>
      <c r="AB110" s="766"/>
      <c r="AC110" s="766"/>
      <c r="AD110" s="766"/>
      <c r="AE110" s="767"/>
      <c r="AF110" s="768">
        <v>596634</v>
      </c>
      <c r="AG110" s="766"/>
      <c r="AH110" s="766"/>
      <c r="AI110" s="766"/>
      <c r="AJ110" s="767"/>
      <c r="AK110" s="768">
        <v>606919</v>
      </c>
      <c r="AL110" s="766"/>
      <c r="AM110" s="766"/>
      <c r="AN110" s="766"/>
      <c r="AO110" s="767"/>
      <c r="AP110" s="769">
        <v>16.5</v>
      </c>
      <c r="AQ110" s="770"/>
      <c r="AR110" s="770"/>
      <c r="AS110" s="770"/>
      <c r="AT110" s="771"/>
      <c r="AU110" s="974" t="s">
        <v>119</v>
      </c>
      <c r="AV110" s="975"/>
      <c r="AW110" s="975"/>
      <c r="AX110" s="975"/>
      <c r="AY110" s="975"/>
      <c r="AZ110" s="772" t="s">
        <v>470</v>
      </c>
      <c r="BA110" s="763"/>
      <c r="BB110" s="763"/>
      <c r="BC110" s="763"/>
      <c r="BD110" s="763"/>
      <c r="BE110" s="763"/>
      <c r="BF110" s="763"/>
      <c r="BG110" s="763"/>
      <c r="BH110" s="763"/>
      <c r="BI110" s="763"/>
      <c r="BJ110" s="763"/>
      <c r="BK110" s="763"/>
      <c r="BL110" s="763"/>
      <c r="BM110" s="763"/>
      <c r="BN110" s="763"/>
      <c r="BO110" s="763"/>
      <c r="BP110" s="764"/>
      <c r="BQ110" s="773">
        <v>7932148</v>
      </c>
      <c r="BR110" s="774"/>
      <c r="BS110" s="774"/>
      <c r="BT110" s="774"/>
      <c r="BU110" s="774"/>
      <c r="BV110" s="774">
        <v>7981384</v>
      </c>
      <c r="BW110" s="774"/>
      <c r="BX110" s="774"/>
      <c r="BY110" s="774"/>
      <c r="BZ110" s="774"/>
      <c r="CA110" s="774">
        <v>7889447</v>
      </c>
      <c r="CB110" s="774"/>
      <c r="CC110" s="774"/>
      <c r="CD110" s="774"/>
      <c r="CE110" s="774"/>
      <c r="CF110" s="775">
        <v>214.5</v>
      </c>
      <c r="CG110" s="776"/>
      <c r="CH110" s="776"/>
      <c r="CI110" s="776"/>
      <c r="CJ110" s="776"/>
      <c r="CK110" s="980" t="s">
        <v>386</v>
      </c>
      <c r="CL110" s="981"/>
      <c r="CM110" s="772" t="s">
        <v>60</v>
      </c>
      <c r="CN110" s="763"/>
      <c r="CO110" s="763"/>
      <c r="CP110" s="763"/>
      <c r="CQ110" s="763"/>
      <c r="CR110" s="763"/>
      <c r="CS110" s="763"/>
      <c r="CT110" s="763"/>
      <c r="CU110" s="763"/>
      <c r="CV110" s="763"/>
      <c r="CW110" s="763"/>
      <c r="CX110" s="763"/>
      <c r="CY110" s="763"/>
      <c r="CZ110" s="763"/>
      <c r="DA110" s="763"/>
      <c r="DB110" s="763"/>
      <c r="DC110" s="763"/>
      <c r="DD110" s="763"/>
      <c r="DE110" s="763"/>
      <c r="DF110" s="764"/>
      <c r="DG110" s="773" t="s">
        <v>197</v>
      </c>
      <c r="DH110" s="774"/>
      <c r="DI110" s="774"/>
      <c r="DJ110" s="774"/>
      <c r="DK110" s="774"/>
      <c r="DL110" s="774" t="s">
        <v>197</v>
      </c>
      <c r="DM110" s="774"/>
      <c r="DN110" s="774"/>
      <c r="DO110" s="774"/>
      <c r="DP110" s="774"/>
      <c r="DQ110" s="774" t="s">
        <v>197</v>
      </c>
      <c r="DR110" s="774"/>
      <c r="DS110" s="774"/>
      <c r="DT110" s="774"/>
      <c r="DU110" s="774"/>
      <c r="DV110" s="777" t="s">
        <v>197</v>
      </c>
      <c r="DW110" s="777"/>
      <c r="DX110" s="777"/>
      <c r="DY110" s="777"/>
      <c r="DZ110" s="778"/>
    </row>
    <row r="111" spans="1:131" s="48" customFormat="1" ht="26.25" customHeight="1" x14ac:dyDescent="0.15">
      <c r="A111" s="779" t="s">
        <v>448</v>
      </c>
      <c r="B111" s="752"/>
      <c r="C111" s="752"/>
      <c r="D111" s="752"/>
      <c r="E111" s="752"/>
      <c r="F111" s="752"/>
      <c r="G111" s="752"/>
      <c r="H111" s="752"/>
      <c r="I111" s="752"/>
      <c r="J111" s="752"/>
      <c r="K111" s="752"/>
      <c r="L111" s="752"/>
      <c r="M111" s="752"/>
      <c r="N111" s="752"/>
      <c r="O111" s="752"/>
      <c r="P111" s="752"/>
      <c r="Q111" s="752"/>
      <c r="R111" s="752"/>
      <c r="S111" s="752"/>
      <c r="T111" s="752"/>
      <c r="U111" s="752"/>
      <c r="V111" s="752"/>
      <c r="W111" s="752"/>
      <c r="X111" s="752"/>
      <c r="Y111" s="752"/>
      <c r="Z111" s="780"/>
      <c r="AA111" s="781" t="s">
        <v>197</v>
      </c>
      <c r="AB111" s="782"/>
      <c r="AC111" s="782"/>
      <c r="AD111" s="782"/>
      <c r="AE111" s="783"/>
      <c r="AF111" s="784" t="s">
        <v>197</v>
      </c>
      <c r="AG111" s="782"/>
      <c r="AH111" s="782"/>
      <c r="AI111" s="782"/>
      <c r="AJ111" s="783"/>
      <c r="AK111" s="784" t="s">
        <v>197</v>
      </c>
      <c r="AL111" s="782"/>
      <c r="AM111" s="782"/>
      <c r="AN111" s="782"/>
      <c r="AO111" s="783"/>
      <c r="AP111" s="785" t="s">
        <v>197</v>
      </c>
      <c r="AQ111" s="786"/>
      <c r="AR111" s="786"/>
      <c r="AS111" s="786"/>
      <c r="AT111" s="787"/>
      <c r="AU111" s="976"/>
      <c r="AV111" s="977"/>
      <c r="AW111" s="977"/>
      <c r="AX111" s="977"/>
      <c r="AY111" s="977"/>
      <c r="AZ111" s="788" t="s">
        <v>471</v>
      </c>
      <c r="BA111" s="789"/>
      <c r="BB111" s="789"/>
      <c r="BC111" s="789"/>
      <c r="BD111" s="789"/>
      <c r="BE111" s="789"/>
      <c r="BF111" s="789"/>
      <c r="BG111" s="789"/>
      <c r="BH111" s="789"/>
      <c r="BI111" s="789"/>
      <c r="BJ111" s="789"/>
      <c r="BK111" s="789"/>
      <c r="BL111" s="789"/>
      <c r="BM111" s="789"/>
      <c r="BN111" s="789"/>
      <c r="BO111" s="789"/>
      <c r="BP111" s="790"/>
      <c r="BQ111" s="791" t="s">
        <v>197</v>
      </c>
      <c r="BR111" s="792"/>
      <c r="BS111" s="792"/>
      <c r="BT111" s="792"/>
      <c r="BU111" s="792"/>
      <c r="BV111" s="792" t="s">
        <v>197</v>
      </c>
      <c r="BW111" s="792"/>
      <c r="BX111" s="792"/>
      <c r="BY111" s="792"/>
      <c r="BZ111" s="792"/>
      <c r="CA111" s="792" t="s">
        <v>197</v>
      </c>
      <c r="CB111" s="792"/>
      <c r="CC111" s="792"/>
      <c r="CD111" s="792"/>
      <c r="CE111" s="792"/>
      <c r="CF111" s="793" t="s">
        <v>197</v>
      </c>
      <c r="CG111" s="794"/>
      <c r="CH111" s="794"/>
      <c r="CI111" s="794"/>
      <c r="CJ111" s="794"/>
      <c r="CK111" s="982"/>
      <c r="CL111" s="983"/>
      <c r="CM111" s="788" t="s">
        <v>135</v>
      </c>
      <c r="CN111" s="789"/>
      <c r="CO111" s="789"/>
      <c r="CP111" s="789"/>
      <c r="CQ111" s="789"/>
      <c r="CR111" s="789"/>
      <c r="CS111" s="789"/>
      <c r="CT111" s="789"/>
      <c r="CU111" s="789"/>
      <c r="CV111" s="789"/>
      <c r="CW111" s="789"/>
      <c r="CX111" s="789"/>
      <c r="CY111" s="789"/>
      <c r="CZ111" s="789"/>
      <c r="DA111" s="789"/>
      <c r="DB111" s="789"/>
      <c r="DC111" s="789"/>
      <c r="DD111" s="789"/>
      <c r="DE111" s="789"/>
      <c r="DF111" s="790"/>
      <c r="DG111" s="791" t="s">
        <v>197</v>
      </c>
      <c r="DH111" s="792"/>
      <c r="DI111" s="792"/>
      <c r="DJ111" s="792"/>
      <c r="DK111" s="792"/>
      <c r="DL111" s="792" t="s">
        <v>197</v>
      </c>
      <c r="DM111" s="792"/>
      <c r="DN111" s="792"/>
      <c r="DO111" s="792"/>
      <c r="DP111" s="792"/>
      <c r="DQ111" s="792" t="s">
        <v>197</v>
      </c>
      <c r="DR111" s="792"/>
      <c r="DS111" s="792"/>
      <c r="DT111" s="792"/>
      <c r="DU111" s="792"/>
      <c r="DV111" s="795" t="s">
        <v>197</v>
      </c>
      <c r="DW111" s="795"/>
      <c r="DX111" s="795"/>
      <c r="DY111" s="795"/>
      <c r="DZ111" s="796"/>
    </row>
    <row r="112" spans="1:131" s="48" customFormat="1" ht="26.25" customHeight="1" x14ac:dyDescent="0.15">
      <c r="A112" s="943" t="s">
        <v>153</v>
      </c>
      <c r="B112" s="944"/>
      <c r="C112" s="789" t="s">
        <v>473</v>
      </c>
      <c r="D112" s="789"/>
      <c r="E112" s="789"/>
      <c r="F112" s="789"/>
      <c r="G112" s="789"/>
      <c r="H112" s="789"/>
      <c r="I112" s="789"/>
      <c r="J112" s="789"/>
      <c r="K112" s="789"/>
      <c r="L112" s="789"/>
      <c r="M112" s="789"/>
      <c r="N112" s="789"/>
      <c r="O112" s="789"/>
      <c r="P112" s="789"/>
      <c r="Q112" s="789"/>
      <c r="R112" s="789"/>
      <c r="S112" s="789"/>
      <c r="T112" s="789"/>
      <c r="U112" s="789"/>
      <c r="V112" s="789"/>
      <c r="W112" s="789"/>
      <c r="X112" s="789"/>
      <c r="Y112" s="789"/>
      <c r="Z112" s="790"/>
      <c r="AA112" s="781" t="s">
        <v>197</v>
      </c>
      <c r="AB112" s="782"/>
      <c r="AC112" s="782"/>
      <c r="AD112" s="782"/>
      <c r="AE112" s="783"/>
      <c r="AF112" s="784" t="s">
        <v>197</v>
      </c>
      <c r="AG112" s="782"/>
      <c r="AH112" s="782"/>
      <c r="AI112" s="782"/>
      <c r="AJ112" s="783"/>
      <c r="AK112" s="784" t="s">
        <v>197</v>
      </c>
      <c r="AL112" s="782"/>
      <c r="AM112" s="782"/>
      <c r="AN112" s="782"/>
      <c r="AO112" s="783"/>
      <c r="AP112" s="785" t="s">
        <v>197</v>
      </c>
      <c r="AQ112" s="786"/>
      <c r="AR112" s="786"/>
      <c r="AS112" s="786"/>
      <c r="AT112" s="787"/>
      <c r="AU112" s="976"/>
      <c r="AV112" s="977"/>
      <c r="AW112" s="977"/>
      <c r="AX112" s="977"/>
      <c r="AY112" s="977"/>
      <c r="AZ112" s="788" t="s">
        <v>270</v>
      </c>
      <c r="BA112" s="789"/>
      <c r="BB112" s="789"/>
      <c r="BC112" s="789"/>
      <c r="BD112" s="789"/>
      <c r="BE112" s="789"/>
      <c r="BF112" s="789"/>
      <c r="BG112" s="789"/>
      <c r="BH112" s="789"/>
      <c r="BI112" s="789"/>
      <c r="BJ112" s="789"/>
      <c r="BK112" s="789"/>
      <c r="BL112" s="789"/>
      <c r="BM112" s="789"/>
      <c r="BN112" s="789"/>
      <c r="BO112" s="789"/>
      <c r="BP112" s="790"/>
      <c r="BQ112" s="791">
        <v>3691180</v>
      </c>
      <c r="BR112" s="792"/>
      <c r="BS112" s="792"/>
      <c r="BT112" s="792"/>
      <c r="BU112" s="792"/>
      <c r="BV112" s="792">
        <v>3454312</v>
      </c>
      <c r="BW112" s="792"/>
      <c r="BX112" s="792"/>
      <c r="BY112" s="792"/>
      <c r="BZ112" s="792"/>
      <c r="CA112" s="792">
        <v>3227944</v>
      </c>
      <c r="CB112" s="792"/>
      <c r="CC112" s="792"/>
      <c r="CD112" s="792"/>
      <c r="CE112" s="792"/>
      <c r="CF112" s="793">
        <v>87.8</v>
      </c>
      <c r="CG112" s="794"/>
      <c r="CH112" s="794"/>
      <c r="CI112" s="794"/>
      <c r="CJ112" s="794"/>
      <c r="CK112" s="982"/>
      <c r="CL112" s="983"/>
      <c r="CM112" s="788" t="s">
        <v>393</v>
      </c>
      <c r="CN112" s="789"/>
      <c r="CO112" s="789"/>
      <c r="CP112" s="789"/>
      <c r="CQ112" s="789"/>
      <c r="CR112" s="789"/>
      <c r="CS112" s="789"/>
      <c r="CT112" s="789"/>
      <c r="CU112" s="789"/>
      <c r="CV112" s="789"/>
      <c r="CW112" s="789"/>
      <c r="CX112" s="789"/>
      <c r="CY112" s="789"/>
      <c r="CZ112" s="789"/>
      <c r="DA112" s="789"/>
      <c r="DB112" s="789"/>
      <c r="DC112" s="789"/>
      <c r="DD112" s="789"/>
      <c r="DE112" s="789"/>
      <c r="DF112" s="790"/>
      <c r="DG112" s="791" t="s">
        <v>197</v>
      </c>
      <c r="DH112" s="792"/>
      <c r="DI112" s="792"/>
      <c r="DJ112" s="792"/>
      <c r="DK112" s="792"/>
      <c r="DL112" s="792" t="s">
        <v>197</v>
      </c>
      <c r="DM112" s="792"/>
      <c r="DN112" s="792"/>
      <c r="DO112" s="792"/>
      <c r="DP112" s="792"/>
      <c r="DQ112" s="792" t="s">
        <v>197</v>
      </c>
      <c r="DR112" s="792"/>
      <c r="DS112" s="792"/>
      <c r="DT112" s="792"/>
      <c r="DU112" s="792"/>
      <c r="DV112" s="795" t="s">
        <v>197</v>
      </c>
      <c r="DW112" s="795"/>
      <c r="DX112" s="795"/>
      <c r="DY112" s="795"/>
      <c r="DZ112" s="796"/>
    </row>
    <row r="113" spans="1:130" s="48" customFormat="1" ht="26.25" customHeight="1" x14ac:dyDescent="0.15">
      <c r="A113" s="945"/>
      <c r="B113" s="946"/>
      <c r="C113" s="789" t="s">
        <v>474</v>
      </c>
      <c r="D113" s="789"/>
      <c r="E113" s="789"/>
      <c r="F113" s="789"/>
      <c r="G113" s="789"/>
      <c r="H113" s="789"/>
      <c r="I113" s="789"/>
      <c r="J113" s="789"/>
      <c r="K113" s="789"/>
      <c r="L113" s="789"/>
      <c r="M113" s="789"/>
      <c r="N113" s="789"/>
      <c r="O113" s="789"/>
      <c r="P113" s="789"/>
      <c r="Q113" s="789"/>
      <c r="R113" s="789"/>
      <c r="S113" s="789"/>
      <c r="T113" s="789"/>
      <c r="U113" s="789"/>
      <c r="V113" s="789"/>
      <c r="W113" s="789"/>
      <c r="X113" s="789"/>
      <c r="Y113" s="789"/>
      <c r="Z113" s="790"/>
      <c r="AA113" s="781">
        <v>429604</v>
      </c>
      <c r="AB113" s="782"/>
      <c r="AC113" s="782"/>
      <c r="AD113" s="782"/>
      <c r="AE113" s="783"/>
      <c r="AF113" s="784">
        <v>448740</v>
      </c>
      <c r="AG113" s="782"/>
      <c r="AH113" s="782"/>
      <c r="AI113" s="782"/>
      <c r="AJ113" s="783"/>
      <c r="AK113" s="784">
        <v>446517</v>
      </c>
      <c r="AL113" s="782"/>
      <c r="AM113" s="782"/>
      <c r="AN113" s="782"/>
      <c r="AO113" s="783"/>
      <c r="AP113" s="785">
        <v>12.1</v>
      </c>
      <c r="AQ113" s="786"/>
      <c r="AR113" s="786"/>
      <c r="AS113" s="786"/>
      <c r="AT113" s="787"/>
      <c r="AU113" s="976"/>
      <c r="AV113" s="977"/>
      <c r="AW113" s="977"/>
      <c r="AX113" s="977"/>
      <c r="AY113" s="977"/>
      <c r="AZ113" s="788" t="s">
        <v>201</v>
      </c>
      <c r="BA113" s="789"/>
      <c r="BB113" s="789"/>
      <c r="BC113" s="789"/>
      <c r="BD113" s="789"/>
      <c r="BE113" s="789"/>
      <c r="BF113" s="789"/>
      <c r="BG113" s="789"/>
      <c r="BH113" s="789"/>
      <c r="BI113" s="789"/>
      <c r="BJ113" s="789"/>
      <c r="BK113" s="789"/>
      <c r="BL113" s="789"/>
      <c r="BM113" s="789"/>
      <c r="BN113" s="789"/>
      <c r="BO113" s="789"/>
      <c r="BP113" s="790"/>
      <c r="BQ113" s="791">
        <v>467668</v>
      </c>
      <c r="BR113" s="792"/>
      <c r="BS113" s="792"/>
      <c r="BT113" s="792"/>
      <c r="BU113" s="792"/>
      <c r="BV113" s="792">
        <v>425767</v>
      </c>
      <c r="BW113" s="792"/>
      <c r="BX113" s="792"/>
      <c r="BY113" s="792"/>
      <c r="BZ113" s="792"/>
      <c r="CA113" s="792">
        <v>455371</v>
      </c>
      <c r="CB113" s="792"/>
      <c r="CC113" s="792"/>
      <c r="CD113" s="792"/>
      <c r="CE113" s="792"/>
      <c r="CF113" s="793">
        <v>12.4</v>
      </c>
      <c r="CG113" s="794"/>
      <c r="CH113" s="794"/>
      <c r="CI113" s="794"/>
      <c r="CJ113" s="794"/>
      <c r="CK113" s="982"/>
      <c r="CL113" s="983"/>
      <c r="CM113" s="788" t="s">
        <v>403</v>
      </c>
      <c r="CN113" s="789"/>
      <c r="CO113" s="789"/>
      <c r="CP113" s="789"/>
      <c r="CQ113" s="789"/>
      <c r="CR113" s="789"/>
      <c r="CS113" s="789"/>
      <c r="CT113" s="789"/>
      <c r="CU113" s="789"/>
      <c r="CV113" s="789"/>
      <c r="CW113" s="789"/>
      <c r="CX113" s="789"/>
      <c r="CY113" s="789"/>
      <c r="CZ113" s="789"/>
      <c r="DA113" s="789"/>
      <c r="DB113" s="789"/>
      <c r="DC113" s="789"/>
      <c r="DD113" s="789"/>
      <c r="DE113" s="789"/>
      <c r="DF113" s="790"/>
      <c r="DG113" s="781" t="s">
        <v>197</v>
      </c>
      <c r="DH113" s="782"/>
      <c r="DI113" s="782"/>
      <c r="DJ113" s="782"/>
      <c r="DK113" s="783"/>
      <c r="DL113" s="784" t="s">
        <v>197</v>
      </c>
      <c r="DM113" s="782"/>
      <c r="DN113" s="782"/>
      <c r="DO113" s="782"/>
      <c r="DP113" s="783"/>
      <c r="DQ113" s="784" t="s">
        <v>197</v>
      </c>
      <c r="DR113" s="782"/>
      <c r="DS113" s="782"/>
      <c r="DT113" s="782"/>
      <c r="DU113" s="783"/>
      <c r="DV113" s="785" t="s">
        <v>197</v>
      </c>
      <c r="DW113" s="786"/>
      <c r="DX113" s="786"/>
      <c r="DY113" s="786"/>
      <c r="DZ113" s="787"/>
    </row>
    <row r="114" spans="1:130" s="48" customFormat="1" ht="26.25" customHeight="1" x14ac:dyDescent="0.15">
      <c r="A114" s="945"/>
      <c r="B114" s="946"/>
      <c r="C114" s="789" t="s">
        <v>476</v>
      </c>
      <c r="D114" s="789"/>
      <c r="E114" s="789"/>
      <c r="F114" s="789"/>
      <c r="G114" s="789"/>
      <c r="H114" s="789"/>
      <c r="I114" s="789"/>
      <c r="J114" s="789"/>
      <c r="K114" s="789"/>
      <c r="L114" s="789"/>
      <c r="M114" s="789"/>
      <c r="N114" s="789"/>
      <c r="O114" s="789"/>
      <c r="P114" s="789"/>
      <c r="Q114" s="789"/>
      <c r="R114" s="789"/>
      <c r="S114" s="789"/>
      <c r="T114" s="789"/>
      <c r="U114" s="789"/>
      <c r="V114" s="789"/>
      <c r="W114" s="789"/>
      <c r="X114" s="789"/>
      <c r="Y114" s="789"/>
      <c r="Z114" s="790"/>
      <c r="AA114" s="781">
        <v>67202</v>
      </c>
      <c r="AB114" s="782"/>
      <c r="AC114" s="782"/>
      <c r="AD114" s="782"/>
      <c r="AE114" s="783"/>
      <c r="AF114" s="784">
        <v>58380</v>
      </c>
      <c r="AG114" s="782"/>
      <c r="AH114" s="782"/>
      <c r="AI114" s="782"/>
      <c r="AJ114" s="783"/>
      <c r="AK114" s="784">
        <v>60386</v>
      </c>
      <c r="AL114" s="782"/>
      <c r="AM114" s="782"/>
      <c r="AN114" s="782"/>
      <c r="AO114" s="783"/>
      <c r="AP114" s="785">
        <v>1.6</v>
      </c>
      <c r="AQ114" s="786"/>
      <c r="AR114" s="786"/>
      <c r="AS114" s="786"/>
      <c r="AT114" s="787"/>
      <c r="AU114" s="976"/>
      <c r="AV114" s="977"/>
      <c r="AW114" s="977"/>
      <c r="AX114" s="977"/>
      <c r="AY114" s="977"/>
      <c r="AZ114" s="788" t="s">
        <v>477</v>
      </c>
      <c r="BA114" s="789"/>
      <c r="BB114" s="789"/>
      <c r="BC114" s="789"/>
      <c r="BD114" s="789"/>
      <c r="BE114" s="789"/>
      <c r="BF114" s="789"/>
      <c r="BG114" s="789"/>
      <c r="BH114" s="789"/>
      <c r="BI114" s="789"/>
      <c r="BJ114" s="789"/>
      <c r="BK114" s="789"/>
      <c r="BL114" s="789"/>
      <c r="BM114" s="789"/>
      <c r="BN114" s="789"/>
      <c r="BO114" s="789"/>
      <c r="BP114" s="790"/>
      <c r="BQ114" s="791">
        <v>797179</v>
      </c>
      <c r="BR114" s="792"/>
      <c r="BS114" s="792"/>
      <c r="BT114" s="792"/>
      <c r="BU114" s="792"/>
      <c r="BV114" s="792">
        <v>796022</v>
      </c>
      <c r="BW114" s="792"/>
      <c r="BX114" s="792"/>
      <c r="BY114" s="792"/>
      <c r="BZ114" s="792"/>
      <c r="CA114" s="792">
        <v>817827</v>
      </c>
      <c r="CB114" s="792"/>
      <c r="CC114" s="792"/>
      <c r="CD114" s="792"/>
      <c r="CE114" s="792"/>
      <c r="CF114" s="793">
        <v>22.2</v>
      </c>
      <c r="CG114" s="794"/>
      <c r="CH114" s="794"/>
      <c r="CI114" s="794"/>
      <c r="CJ114" s="794"/>
      <c r="CK114" s="982"/>
      <c r="CL114" s="983"/>
      <c r="CM114" s="788" t="s">
        <v>478</v>
      </c>
      <c r="CN114" s="789"/>
      <c r="CO114" s="789"/>
      <c r="CP114" s="789"/>
      <c r="CQ114" s="789"/>
      <c r="CR114" s="789"/>
      <c r="CS114" s="789"/>
      <c r="CT114" s="789"/>
      <c r="CU114" s="789"/>
      <c r="CV114" s="789"/>
      <c r="CW114" s="789"/>
      <c r="CX114" s="789"/>
      <c r="CY114" s="789"/>
      <c r="CZ114" s="789"/>
      <c r="DA114" s="789"/>
      <c r="DB114" s="789"/>
      <c r="DC114" s="789"/>
      <c r="DD114" s="789"/>
      <c r="DE114" s="789"/>
      <c r="DF114" s="790"/>
      <c r="DG114" s="781" t="s">
        <v>197</v>
      </c>
      <c r="DH114" s="782"/>
      <c r="DI114" s="782"/>
      <c r="DJ114" s="782"/>
      <c r="DK114" s="783"/>
      <c r="DL114" s="784" t="s">
        <v>197</v>
      </c>
      <c r="DM114" s="782"/>
      <c r="DN114" s="782"/>
      <c r="DO114" s="782"/>
      <c r="DP114" s="783"/>
      <c r="DQ114" s="784" t="s">
        <v>197</v>
      </c>
      <c r="DR114" s="782"/>
      <c r="DS114" s="782"/>
      <c r="DT114" s="782"/>
      <c r="DU114" s="783"/>
      <c r="DV114" s="785" t="s">
        <v>197</v>
      </c>
      <c r="DW114" s="786"/>
      <c r="DX114" s="786"/>
      <c r="DY114" s="786"/>
      <c r="DZ114" s="787"/>
    </row>
    <row r="115" spans="1:130" s="48" customFormat="1" ht="26.25" customHeight="1" x14ac:dyDescent="0.15">
      <c r="A115" s="945"/>
      <c r="B115" s="946"/>
      <c r="C115" s="789" t="s">
        <v>375</v>
      </c>
      <c r="D115" s="789"/>
      <c r="E115" s="789"/>
      <c r="F115" s="789"/>
      <c r="G115" s="789"/>
      <c r="H115" s="789"/>
      <c r="I115" s="789"/>
      <c r="J115" s="789"/>
      <c r="K115" s="789"/>
      <c r="L115" s="789"/>
      <c r="M115" s="789"/>
      <c r="N115" s="789"/>
      <c r="O115" s="789"/>
      <c r="P115" s="789"/>
      <c r="Q115" s="789"/>
      <c r="R115" s="789"/>
      <c r="S115" s="789"/>
      <c r="T115" s="789"/>
      <c r="U115" s="789"/>
      <c r="V115" s="789"/>
      <c r="W115" s="789"/>
      <c r="X115" s="789"/>
      <c r="Y115" s="789"/>
      <c r="Z115" s="790"/>
      <c r="AA115" s="781">
        <v>8</v>
      </c>
      <c r="AB115" s="782"/>
      <c r="AC115" s="782"/>
      <c r="AD115" s="782"/>
      <c r="AE115" s="783"/>
      <c r="AF115" s="784">
        <v>2</v>
      </c>
      <c r="AG115" s="782"/>
      <c r="AH115" s="782"/>
      <c r="AI115" s="782"/>
      <c r="AJ115" s="783"/>
      <c r="AK115" s="784">
        <v>1</v>
      </c>
      <c r="AL115" s="782"/>
      <c r="AM115" s="782"/>
      <c r="AN115" s="782"/>
      <c r="AO115" s="783"/>
      <c r="AP115" s="785">
        <v>0</v>
      </c>
      <c r="AQ115" s="786"/>
      <c r="AR115" s="786"/>
      <c r="AS115" s="786"/>
      <c r="AT115" s="787"/>
      <c r="AU115" s="976"/>
      <c r="AV115" s="977"/>
      <c r="AW115" s="977"/>
      <c r="AX115" s="977"/>
      <c r="AY115" s="977"/>
      <c r="AZ115" s="788" t="s">
        <v>350</v>
      </c>
      <c r="BA115" s="789"/>
      <c r="BB115" s="789"/>
      <c r="BC115" s="789"/>
      <c r="BD115" s="789"/>
      <c r="BE115" s="789"/>
      <c r="BF115" s="789"/>
      <c r="BG115" s="789"/>
      <c r="BH115" s="789"/>
      <c r="BI115" s="789"/>
      <c r="BJ115" s="789"/>
      <c r="BK115" s="789"/>
      <c r="BL115" s="789"/>
      <c r="BM115" s="789"/>
      <c r="BN115" s="789"/>
      <c r="BO115" s="789"/>
      <c r="BP115" s="790"/>
      <c r="BQ115" s="791" t="s">
        <v>197</v>
      </c>
      <c r="BR115" s="792"/>
      <c r="BS115" s="792"/>
      <c r="BT115" s="792"/>
      <c r="BU115" s="792"/>
      <c r="BV115" s="792" t="s">
        <v>197</v>
      </c>
      <c r="BW115" s="792"/>
      <c r="BX115" s="792"/>
      <c r="BY115" s="792"/>
      <c r="BZ115" s="792"/>
      <c r="CA115" s="792" t="s">
        <v>197</v>
      </c>
      <c r="CB115" s="792"/>
      <c r="CC115" s="792"/>
      <c r="CD115" s="792"/>
      <c r="CE115" s="792"/>
      <c r="CF115" s="793" t="s">
        <v>197</v>
      </c>
      <c r="CG115" s="794"/>
      <c r="CH115" s="794"/>
      <c r="CI115" s="794"/>
      <c r="CJ115" s="794"/>
      <c r="CK115" s="982"/>
      <c r="CL115" s="983"/>
      <c r="CM115" s="788" t="s">
        <v>31</v>
      </c>
      <c r="CN115" s="789"/>
      <c r="CO115" s="789"/>
      <c r="CP115" s="789"/>
      <c r="CQ115" s="789"/>
      <c r="CR115" s="789"/>
      <c r="CS115" s="789"/>
      <c r="CT115" s="789"/>
      <c r="CU115" s="789"/>
      <c r="CV115" s="789"/>
      <c r="CW115" s="789"/>
      <c r="CX115" s="789"/>
      <c r="CY115" s="789"/>
      <c r="CZ115" s="789"/>
      <c r="DA115" s="789"/>
      <c r="DB115" s="789"/>
      <c r="DC115" s="789"/>
      <c r="DD115" s="789"/>
      <c r="DE115" s="789"/>
      <c r="DF115" s="790"/>
      <c r="DG115" s="781" t="s">
        <v>197</v>
      </c>
      <c r="DH115" s="782"/>
      <c r="DI115" s="782"/>
      <c r="DJ115" s="782"/>
      <c r="DK115" s="783"/>
      <c r="DL115" s="784" t="s">
        <v>197</v>
      </c>
      <c r="DM115" s="782"/>
      <c r="DN115" s="782"/>
      <c r="DO115" s="782"/>
      <c r="DP115" s="783"/>
      <c r="DQ115" s="784" t="s">
        <v>197</v>
      </c>
      <c r="DR115" s="782"/>
      <c r="DS115" s="782"/>
      <c r="DT115" s="782"/>
      <c r="DU115" s="783"/>
      <c r="DV115" s="785" t="s">
        <v>197</v>
      </c>
      <c r="DW115" s="786"/>
      <c r="DX115" s="786"/>
      <c r="DY115" s="786"/>
      <c r="DZ115" s="787"/>
    </row>
    <row r="116" spans="1:130" s="48" customFormat="1" ht="26.25" customHeight="1" x14ac:dyDescent="0.15">
      <c r="A116" s="947"/>
      <c r="B116" s="948"/>
      <c r="C116" s="797" t="s">
        <v>1</v>
      </c>
      <c r="D116" s="797"/>
      <c r="E116" s="797"/>
      <c r="F116" s="797"/>
      <c r="G116" s="797"/>
      <c r="H116" s="797"/>
      <c r="I116" s="797"/>
      <c r="J116" s="797"/>
      <c r="K116" s="797"/>
      <c r="L116" s="797"/>
      <c r="M116" s="797"/>
      <c r="N116" s="797"/>
      <c r="O116" s="797"/>
      <c r="P116" s="797"/>
      <c r="Q116" s="797"/>
      <c r="R116" s="797"/>
      <c r="S116" s="797"/>
      <c r="T116" s="797"/>
      <c r="U116" s="797"/>
      <c r="V116" s="797"/>
      <c r="W116" s="797"/>
      <c r="X116" s="797"/>
      <c r="Y116" s="797"/>
      <c r="Z116" s="798"/>
      <c r="AA116" s="781" t="s">
        <v>197</v>
      </c>
      <c r="AB116" s="782"/>
      <c r="AC116" s="782"/>
      <c r="AD116" s="782"/>
      <c r="AE116" s="783"/>
      <c r="AF116" s="784" t="s">
        <v>197</v>
      </c>
      <c r="AG116" s="782"/>
      <c r="AH116" s="782"/>
      <c r="AI116" s="782"/>
      <c r="AJ116" s="783"/>
      <c r="AK116" s="784" t="s">
        <v>197</v>
      </c>
      <c r="AL116" s="782"/>
      <c r="AM116" s="782"/>
      <c r="AN116" s="782"/>
      <c r="AO116" s="783"/>
      <c r="AP116" s="785" t="s">
        <v>197</v>
      </c>
      <c r="AQ116" s="786"/>
      <c r="AR116" s="786"/>
      <c r="AS116" s="786"/>
      <c r="AT116" s="787"/>
      <c r="AU116" s="976"/>
      <c r="AV116" s="977"/>
      <c r="AW116" s="977"/>
      <c r="AX116" s="977"/>
      <c r="AY116" s="977"/>
      <c r="AZ116" s="799" t="s">
        <v>219</v>
      </c>
      <c r="BA116" s="800"/>
      <c r="BB116" s="800"/>
      <c r="BC116" s="800"/>
      <c r="BD116" s="800"/>
      <c r="BE116" s="800"/>
      <c r="BF116" s="800"/>
      <c r="BG116" s="800"/>
      <c r="BH116" s="800"/>
      <c r="BI116" s="800"/>
      <c r="BJ116" s="800"/>
      <c r="BK116" s="800"/>
      <c r="BL116" s="800"/>
      <c r="BM116" s="800"/>
      <c r="BN116" s="800"/>
      <c r="BO116" s="800"/>
      <c r="BP116" s="801"/>
      <c r="BQ116" s="791" t="s">
        <v>197</v>
      </c>
      <c r="BR116" s="792"/>
      <c r="BS116" s="792"/>
      <c r="BT116" s="792"/>
      <c r="BU116" s="792"/>
      <c r="BV116" s="792" t="s">
        <v>197</v>
      </c>
      <c r="BW116" s="792"/>
      <c r="BX116" s="792"/>
      <c r="BY116" s="792"/>
      <c r="BZ116" s="792"/>
      <c r="CA116" s="792" t="s">
        <v>197</v>
      </c>
      <c r="CB116" s="792"/>
      <c r="CC116" s="792"/>
      <c r="CD116" s="792"/>
      <c r="CE116" s="792"/>
      <c r="CF116" s="793" t="s">
        <v>197</v>
      </c>
      <c r="CG116" s="794"/>
      <c r="CH116" s="794"/>
      <c r="CI116" s="794"/>
      <c r="CJ116" s="794"/>
      <c r="CK116" s="982"/>
      <c r="CL116" s="983"/>
      <c r="CM116" s="788" t="s">
        <v>11</v>
      </c>
      <c r="CN116" s="789"/>
      <c r="CO116" s="789"/>
      <c r="CP116" s="789"/>
      <c r="CQ116" s="789"/>
      <c r="CR116" s="789"/>
      <c r="CS116" s="789"/>
      <c r="CT116" s="789"/>
      <c r="CU116" s="789"/>
      <c r="CV116" s="789"/>
      <c r="CW116" s="789"/>
      <c r="CX116" s="789"/>
      <c r="CY116" s="789"/>
      <c r="CZ116" s="789"/>
      <c r="DA116" s="789"/>
      <c r="DB116" s="789"/>
      <c r="DC116" s="789"/>
      <c r="DD116" s="789"/>
      <c r="DE116" s="789"/>
      <c r="DF116" s="790"/>
      <c r="DG116" s="781" t="s">
        <v>197</v>
      </c>
      <c r="DH116" s="782"/>
      <c r="DI116" s="782"/>
      <c r="DJ116" s="782"/>
      <c r="DK116" s="783"/>
      <c r="DL116" s="784" t="s">
        <v>197</v>
      </c>
      <c r="DM116" s="782"/>
      <c r="DN116" s="782"/>
      <c r="DO116" s="782"/>
      <c r="DP116" s="783"/>
      <c r="DQ116" s="784" t="s">
        <v>197</v>
      </c>
      <c r="DR116" s="782"/>
      <c r="DS116" s="782"/>
      <c r="DT116" s="782"/>
      <c r="DU116" s="783"/>
      <c r="DV116" s="785" t="s">
        <v>197</v>
      </c>
      <c r="DW116" s="786"/>
      <c r="DX116" s="786"/>
      <c r="DY116" s="786"/>
      <c r="DZ116" s="787"/>
    </row>
    <row r="117" spans="1:130" s="48" customFormat="1" ht="26.25" customHeight="1" x14ac:dyDescent="0.15">
      <c r="A117" s="756" t="s">
        <v>275</v>
      </c>
      <c r="B117" s="757"/>
      <c r="C117" s="757"/>
      <c r="D117" s="757"/>
      <c r="E117" s="757"/>
      <c r="F117" s="757"/>
      <c r="G117" s="757"/>
      <c r="H117" s="757"/>
      <c r="I117" s="757"/>
      <c r="J117" s="757"/>
      <c r="K117" s="757"/>
      <c r="L117" s="757"/>
      <c r="M117" s="757"/>
      <c r="N117" s="757"/>
      <c r="O117" s="757"/>
      <c r="P117" s="757"/>
      <c r="Q117" s="757"/>
      <c r="R117" s="757"/>
      <c r="S117" s="757"/>
      <c r="T117" s="757"/>
      <c r="U117" s="757"/>
      <c r="V117" s="757"/>
      <c r="W117" s="757"/>
      <c r="X117" s="757"/>
      <c r="Y117" s="802" t="s">
        <v>327</v>
      </c>
      <c r="Z117" s="758"/>
      <c r="AA117" s="803">
        <v>1028056</v>
      </c>
      <c r="AB117" s="804"/>
      <c r="AC117" s="804"/>
      <c r="AD117" s="804"/>
      <c r="AE117" s="805"/>
      <c r="AF117" s="806">
        <v>1103756</v>
      </c>
      <c r="AG117" s="804"/>
      <c r="AH117" s="804"/>
      <c r="AI117" s="804"/>
      <c r="AJ117" s="805"/>
      <c r="AK117" s="806">
        <v>1113823</v>
      </c>
      <c r="AL117" s="804"/>
      <c r="AM117" s="804"/>
      <c r="AN117" s="804"/>
      <c r="AO117" s="805"/>
      <c r="AP117" s="807"/>
      <c r="AQ117" s="808"/>
      <c r="AR117" s="808"/>
      <c r="AS117" s="808"/>
      <c r="AT117" s="809"/>
      <c r="AU117" s="976"/>
      <c r="AV117" s="977"/>
      <c r="AW117" s="977"/>
      <c r="AX117" s="977"/>
      <c r="AY117" s="977"/>
      <c r="AZ117" s="810" t="s">
        <v>479</v>
      </c>
      <c r="BA117" s="811"/>
      <c r="BB117" s="811"/>
      <c r="BC117" s="811"/>
      <c r="BD117" s="811"/>
      <c r="BE117" s="811"/>
      <c r="BF117" s="811"/>
      <c r="BG117" s="811"/>
      <c r="BH117" s="811"/>
      <c r="BI117" s="811"/>
      <c r="BJ117" s="811"/>
      <c r="BK117" s="811"/>
      <c r="BL117" s="811"/>
      <c r="BM117" s="811"/>
      <c r="BN117" s="811"/>
      <c r="BO117" s="811"/>
      <c r="BP117" s="812"/>
      <c r="BQ117" s="791" t="s">
        <v>197</v>
      </c>
      <c r="BR117" s="792"/>
      <c r="BS117" s="792"/>
      <c r="BT117" s="792"/>
      <c r="BU117" s="792"/>
      <c r="BV117" s="792" t="s">
        <v>197</v>
      </c>
      <c r="BW117" s="792"/>
      <c r="BX117" s="792"/>
      <c r="BY117" s="792"/>
      <c r="BZ117" s="792"/>
      <c r="CA117" s="792" t="s">
        <v>197</v>
      </c>
      <c r="CB117" s="792"/>
      <c r="CC117" s="792"/>
      <c r="CD117" s="792"/>
      <c r="CE117" s="792"/>
      <c r="CF117" s="793" t="s">
        <v>197</v>
      </c>
      <c r="CG117" s="794"/>
      <c r="CH117" s="794"/>
      <c r="CI117" s="794"/>
      <c r="CJ117" s="794"/>
      <c r="CK117" s="982"/>
      <c r="CL117" s="983"/>
      <c r="CM117" s="788" t="s">
        <v>342</v>
      </c>
      <c r="CN117" s="789"/>
      <c r="CO117" s="789"/>
      <c r="CP117" s="789"/>
      <c r="CQ117" s="789"/>
      <c r="CR117" s="789"/>
      <c r="CS117" s="789"/>
      <c r="CT117" s="789"/>
      <c r="CU117" s="789"/>
      <c r="CV117" s="789"/>
      <c r="CW117" s="789"/>
      <c r="CX117" s="789"/>
      <c r="CY117" s="789"/>
      <c r="CZ117" s="789"/>
      <c r="DA117" s="789"/>
      <c r="DB117" s="789"/>
      <c r="DC117" s="789"/>
      <c r="DD117" s="789"/>
      <c r="DE117" s="789"/>
      <c r="DF117" s="790"/>
      <c r="DG117" s="781" t="s">
        <v>197</v>
      </c>
      <c r="DH117" s="782"/>
      <c r="DI117" s="782"/>
      <c r="DJ117" s="782"/>
      <c r="DK117" s="783"/>
      <c r="DL117" s="784" t="s">
        <v>197</v>
      </c>
      <c r="DM117" s="782"/>
      <c r="DN117" s="782"/>
      <c r="DO117" s="782"/>
      <c r="DP117" s="783"/>
      <c r="DQ117" s="784" t="s">
        <v>197</v>
      </c>
      <c r="DR117" s="782"/>
      <c r="DS117" s="782"/>
      <c r="DT117" s="782"/>
      <c r="DU117" s="783"/>
      <c r="DV117" s="785" t="s">
        <v>197</v>
      </c>
      <c r="DW117" s="786"/>
      <c r="DX117" s="786"/>
      <c r="DY117" s="786"/>
      <c r="DZ117" s="787"/>
    </row>
    <row r="118" spans="1:130" s="48" customFormat="1" ht="26.25" customHeight="1" x14ac:dyDescent="0.15">
      <c r="A118" s="756" t="s">
        <v>92</v>
      </c>
      <c r="B118" s="757"/>
      <c r="C118" s="757"/>
      <c r="D118" s="757"/>
      <c r="E118" s="757"/>
      <c r="F118" s="757"/>
      <c r="G118" s="757"/>
      <c r="H118" s="757"/>
      <c r="I118" s="757"/>
      <c r="J118" s="757"/>
      <c r="K118" s="757"/>
      <c r="L118" s="757"/>
      <c r="M118" s="757"/>
      <c r="N118" s="757"/>
      <c r="O118" s="757"/>
      <c r="P118" s="757"/>
      <c r="Q118" s="757"/>
      <c r="R118" s="757"/>
      <c r="S118" s="757"/>
      <c r="T118" s="757"/>
      <c r="U118" s="757"/>
      <c r="V118" s="757"/>
      <c r="W118" s="757"/>
      <c r="X118" s="757"/>
      <c r="Y118" s="757"/>
      <c r="Z118" s="758"/>
      <c r="AA118" s="759" t="s">
        <v>466</v>
      </c>
      <c r="AB118" s="757"/>
      <c r="AC118" s="757"/>
      <c r="AD118" s="757"/>
      <c r="AE118" s="758"/>
      <c r="AF118" s="759" t="s">
        <v>468</v>
      </c>
      <c r="AG118" s="757"/>
      <c r="AH118" s="757"/>
      <c r="AI118" s="757"/>
      <c r="AJ118" s="758"/>
      <c r="AK118" s="759" t="s">
        <v>185</v>
      </c>
      <c r="AL118" s="757"/>
      <c r="AM118" s="757"/>
      <c r="AN118" s="757"/>
      <c r="AO118" s="758"/>
      <c r="AP118" s="759" t="s">
        <v>469</v>
      </c>
      <c r="AQ118" s="757"/>
      <c r="AR118" s="757"/>
      <c r="AS118" s="757"/>
      <c r="AT118" s="760"/>
      <c r="AU118" s="976"/>
      <c r="AV118" s="977"/>
      <c r="AW118" s="977"/>
      <c r="AX118" s="977"/>
      <c r="AY118" s="977"/>
      <c r="AZ118" s="813" t="s">
        <v>480</v>
      </c>
      <c r="BA118" s="797"/>
      <c r="BB118" s="797"/>
      <c r="BC118" s="797"/>
      <c r="BD118" s="797"/>
      <c r="BE118" s="797"/>
      <c r="BF118" s="797"/>
      <c r="BG118" s="797"/>
      <c r="BH118" s="797"/>
      <c r="BI118" s="797"/>
      <c r="BJ118" s="797"/>
      <c r="BK118" s="797"/>
      <c r="BL118" s="797"/>
      <c r="BM118" s="797"/>
      <c r="BN118" s="797"/>
      <c r="BO118" s="797"/>
      <c r="BP118" s="798"/>
      <c r="BQ118" s="814" t="s">
        <v>197</v>
      </c>
      <c r="BR118" s="815"/>
      <c r="BS118" s="815"/>
      <c r="BT118" s="815"/>
      <c r="BU118" s="815"/>
      <c r="BV118" s="815" t="s">
        <v>197</v>
      </c>
      <c r="BW118" s="815"/>
      <c r="BX118" s="815"/>
      <c r="BY118" s="815"/>
      <c r="BZ118" s="815"/>
      <c r="CA118" s="815" t="s">
        <v>197</v>
      </c>
      <c r="CB118" s="815"/>
      <c r="CC118" s="815"/>
      <c r="CD118" s="815"/>
      <c r="CE118" s="815"/>
      <c r="CF118" s="793" t="s">
        <v>197</v>
      </c>
      <c r="CG118" s="794"/>
      <c r="CH118" s="794"/>
      <c r="CI118" s="794"/>
      <c r="CJ118" s="794"/>
      <c r="CK118" s="982"/>
      <c r="CL118" s="983"/>
      <c r="CM118" s="788" t="s">
        <v>481</v>
      </c>
      <c r="CN118" s="789"/>
      <c r="CO118" s="789"/>
      <c r="CP118" s="789"/>
      <c r="CQ118" s="789"/>
      <c r="CR118" s="789"/>
      <c r="CS118" s="789"/>
      <c r="CT118" s="789"/>
      <c r="CU118" s="789"/>
      <c r="CV118" s="789"/>
      <c r="CW118" s="789"/>
      <c r="CX118" s="789"/>
      <c r="CY118" s="789"/>
      <c r="CZ118" s="789"/>
      <c r="DA118" s="789"/>
      <c r="DB118" s="789"/>
      <c r="DC118" s="789"/>
      <c r="DD118" s="789"/>
      <c r="DE118" s="789"/>
      <c r="DF118" s="790"/>
      <c r="DG118" s="781" t="s">
        <v>197</v>
      </c>
      <c r="DH118" s="782"/>
      <c r="DI118" s="782"/>
      <c r="DJ118" s="782"/>
      <c r="DK118" s="783"/>
      <c r="DL118" s="784" t="s">
        <v>197</v>
      </c>
      <c r="DM118" s="782"/>
      <c r="DN118" s="782"/>
      <c r="DO118" s="782"/>
      <c r="DP118" s="783"/>
      <c r="DQ118" s="784" t="s">
        <v>197</v>
      </c>
      <c r="DR118" s="782"/>
      <c r="DS118" s="782"/>
      <c r="DT118" s="782"/>
      <c r="DU118" s="783"/>
      <c r="DV118" s="785" t="s">
        <v>197</v>
      </c>
      <c r="DW118" s="786"/>
      <c r="DX118" s="786"/>
      <c r="DY118" s="786"/>
      <c r="DZ118" s="787"/>
    </row>
    <row r="119" spans="1:130" s="48" customFormat="1" ht="26.25" customHeight="1" x14ac:dyDescent="0.15">
      <c r="A119" s="986" t="s">
        <v>386</v>
      </c>
      <c r="B119" s="981"/>
      <c r="C119" s="772" t="s">
        <v>60</v>
      </c>
      <c r="D119" s="763"/>
      <c r="E119" s="763"/>
      <c r="F119" s="763"/>
      <c r="G119" s="763"/>
      <c r="H119" s="763"/>
      <c r="I119" s="763"/>
      <c r="J119" s="763"/>
      <c r="K119" s="763"/>
      <c r="L119" s="763"/>
      <c r="M119" s="763"/>
      <c r="N119" s="763"/>
      <c r="O119" s="763"/>
      <c r="P119" s="763"/>
      <c r="Q119" s="763"/>
      <c r="R119" s="763"/>
      <c r="S119" s="763"/>
      <c r="T119" s="763"/>
      <c r="U119" s="763"/>
      <c r="V119" s="763"/>
      <c r="W119" s="763"/>
      <c r="X119" s="763"/>
      <c r="Y119" s="763"/>
      <c r="Z119" s="764"/>
      <c r="AA119" s="765" t="s">
        <v>197</v>
      </c>
      <c r="AB119" s="766"/>
      <c r="AC119" s="766"/>
      <c r="AD119" s="766"/>
      <c r="AE119" s="767"/>
      <c r="AF119" s="768" t="s">
        <v>197</v>
      </c>
      <c r="AG119" s="766"/>
      <c r="AH119" s="766"/>
      <c r="AI119" s="766"/>
      <c r="AJ119" s="767"/>
      <c r="AK119" s="768" t="s">
        <v>197</v>
      </c>
      <c r="AL119" s="766"/>
      <c r="AM119" s="766"/>
      <c r="AN119" s="766"/>
      <c r="AO119" s="767"/>
      <c r="AP119" s="769" t="s">
        <v>197</v>
      </c>
      <c r="AQ119" s="770"/>
      <c r="AR119" s="770"/>
      <c r="AS119" s="770"/>
      <c r="AT119" s="771"/>
      <c r="AU119" s="978"/>
      <c r="AV119" s="979"/>
      <c r="AW119" s="979"/>
      <c r="AX119" s="979"/>
      <c r="AY119" s="979"/>
      <c r="AZ119" s="69" t="s">
        <v>275</v>
      </c>
      <c r="BA119" s="69"/>
      <c r="BB119" s="69"/>
      <c r="BC119" s="69"/>
      <c r="BD119" s="69"/>
      <c r="BE119" s="69"/>
      <c r="BF119" s="69"/>
      <c r="BG119" s="69"/>
      <c r="BH119" s="69"/>
      <c r="BI119" s="69"/>
      <c r="BJ119" s="69"/>
      <c r="BK119" s="69"/>
      <c r="BL119" s="69"/>
      <c r="BM119" s="69"/>
      <c r="BN119" s="69"/>
      <c r="BO119" s="802" t="s">
        <v>164</v>
      </c>
      <c r="BP119" s="816"/>
      <c r="BQ119" s="814">
        <v>12888175</v>
      </c>
      <c r="BR119" s="815"/>
      <c r="BS119" s="815"/>
      <c r="BT119" s="815"/>
      <c r="BU119" s="815"/>
      <c r="BV119" s="815">
        <v>12657485</v>
      </c>
      <c r="BW119" s="815"/>
      <c r="BX119" s="815"/>
      <c r="BY119" s="815"/>
      <c r="BZ119" s="815"/>
      <c r="CA119" s="815">
        <v>12390589</v>
      </c>
      <c r="CB119" s="815"/>
      <c r="CC119" s="815"/>
      <c r="CD119" s="815"/>
      <c r="CE119" s="815"/>
      <c r="CF119" s="817"/>
      <c r="CG119" s="818"/>
      <c r="CH119" s="818"/>
      <c r="CI119" s="818"/>
      <c r="CJ119" s="819"/>
      <c r="CK119" s="984"/>
      <c r="CL119" s="985"/>
      <c r="CM119" s="813" t="s">
        <v>482</v>
      </c>
      <c r="CN119" s="797"/>
      <c r="CO119" s="797"/>
      <c r="CP119" s="797"/>
      <c r="CQ119" s="797"/>
      <c r="CR119" s="797"/>
      <c r="CS119" s="797"/>
      <c r="CT119" s="797"/>
      <c r="CU119" s="797"/>
      <c r="CV119" s="797"/>
      <c r="CW119" s="797"/>
      <c r="CX119" s="797"/>
      <c r="CY119" s="797"/>
      <c r="CZ119" s="797"/>
      <c r="DA119" s="797"/>
      <c r="DB119" s="797"/>
      <c r="DC119" s="797"/>
      <c r="DD119" s="797"/>
      <c r="DE119" s="797"/>
      <c r="DF119" s="798"/>
      <c r="DG119" s="820" t="s">
        <v>197</v>
      </c>
      <c r="DH119" s="821"/>
      <c r="DI119" s="821"/>
      <c r="DJ119" s="821"/>
      <c r="DK119" s="822"/>
      <c r="DL119" s="823" t="s">
        <v>197</v>
      </c>
      <c r="DM119" s="821"/>
      <c r="DN119" s="821"/>
      <c r="DO119" s="821"/>
      <c r="DP119" s="822"/>
      <c r="DQ119" s="823" t="s">
        <v>197</v>
      </c>
      <c r="DR119" s="821"/>
      <c r="DS119" s="821"/>
      <c r="DT119" s="821"/>
      <c r="DU119" s="822"/>
      <c r="DV119" s="824" t="s">
        <v>197</v>
      </c>
      <c r="DW119" s="825"/>
      <c r="DX119" s="825"/>
      <c r="DY119" s="825"/>
      <c r="DZ119" s="826"/>
    </row>
    <row r="120" spans="1:130" s="48" customFormat="1" ht="26.25" customHeight="1" x14ac:dyDescent="0.15">
      <c r="A120" s="987"/>
      <c r="B120" s="983"/>
      <c r="C120" s="788" t="s">
        <v>135</v>
      </c>
      <c r="D120" s="789"/>
      <c r="E120" s="789"/>
      <c r="F120" s="789"/>
      <c r="G120" s="789"/>
      <c r="H120" s="789"/>
      <c r="I120" s="789"/>
      <c r="J120" s="789"/>
      <c r="K120" s="789"/>
      <c r="L120" s="789"/>
      <c r="M120" s="789"/>
      <c r="N120" s="789"/>
      <c r="O120" s="789"/>
      <c r="P120" s="789"/>
      <c r="Q120" s="789"/>
      <c r="R120" s="789"/>
      <c r="S120" s="789"/>
      <c r="T120" s="789"/>
      <c r="U120" s="789"/>
      <c r="V120" s="789"/>
      <c r="W120" s="789"/>
      <c r="X120" s="789"/>
      <c r="Y120" s="789"/>
      <c r="Z120" s="790"/>
      <c r="AA120" s="781" t="s">
        <v>197</v>
      </c>
      <c r="AB120" s="782"/>
      <c r="AC120" s="782"/>
      <c r="AD120" s="782"/>
      <c r="AE120" s="783"/>
      <c r="AF120" s="784" t="s">
        <v>197</v>
      </c>
      <c r="AG120" s="782"/>
      <c r="AH120" s="782"/>
      <c r="AI120" s="782"/>
      <c r="AJ120" s="783"/>
      <c r="AK120" s="784" t="s">
        <v>197</v>
      </c>
      <c r="AL120" s="782"/>
      <c r="AM120" s="782"/>
      <c r="AN120" s="782"/>
      <c r="AO120" s="783"/>
      <c r="AP120" s="785" t="s">
        <v>197</v>
      </c>
      <c r="AQ120" s="786"/>
      <c r="AR120" s="786"/>
      <c r="AS120" s="786"/>
      <c r="AT120" s="787"/>
      <c r="AU120" s="949" t="s">
        <v>472</v>
      </c>
      <c r="AV120" s="950"/>
      <c r="AW120" s="950"/>
      <c r="AX120" s="950"/>
      <c r="AY120" s="951"/>
      <c r="AZ120" s="772" t="s">
        <v>211</v>
      </c>
      <c r="BA120" s="763"/>
      <c r="BB120" s="763"/>
      <c r="BC120" s="763"/>
      <c r="BD120" s="763"/>
      <c r="BE120" s="763"/>
      <c r="BF120" s="763"/>
      <c r="BG120" s="763"/>
      <c r="BH120" s="763"/>
      <c r="BI120" s="763"/>
      <c r="BJ120" s="763"/>
      <c r="BK120" s="763"/>
      <c r="BL120" s="763"/>
      <c r="BM120" s="763"/>
      <c r="BN120" s="763"/>
      <c r="BO120" s="763"/>
      <c r="BP120" s="764"/>
      <c r="BQ120" s="773">
        <v>2117089</v>
      </c>
      <c r="BR120" s="774"/>
      <c r="BS120" s="774"/>
      <c r="BT120" s="774"/>
      <c r="BU120" s="774"/>
      <c r="BV120" s="774">
        <v>2093763</v>
      </c>
      <c r="BW120" s="774"/>
      <c r="BX120" s="774"/>
      <c r="BY120" s="774"/>
      <c r="BZ120" s="774"/>
      <c r="CA120" s="774">
        <v>2126118</v>
      </c>
      <c r="CB120" s="774"/>
      <c r="CC120" s="774"/>
      <c r="CD120" s="774"/>
      <c r="CE120" s="774"/>
      <c r="CF120" s="775">
        <v>57.8</v>
      </c>
      <c r="CG120" s="776"/>
      <c r="CH120" s="776"/>
      <c r="CI120" s="776"/>
      <c r="CJ120" s="776"/>
      <c r="CK120" s="957" t="s">
        <v>271</v>
      </c>
      <c r="CL120" s="958"/>
      <c r="CM120" s="958"/>
      <c r="CN120" s="958"/>
      <c r="CO120" s="959"/>
      <c r="CP120" s="827" t="s">
        <v>259</v>
      </c>
      <c r="CQ120" s="828"/>
      <c r="CR120" s="828"/>
      <c r="CS120" s="828"/>
      <c r="CT120" s="828"/>
      <c r="CU120" s="828"/>
      <c r="CV120" s="828"/>
      <c r="CW120" s="828"/>
      <c r="CX120" s="828"/>
      <c r="CY120" s="828"/>
      <c r="CZ120" s="828"/>
      <c r="DA120" s="828"/>
      <c r="DB120" s="828"/>
      <c r="DC120" s="828"/>
      <c r="DD120" s="828"/>
      <c r="DE120" s="828"/>
      <c r="DF120" s="829"/>
      <c r="DG120" s="773">
        <v>3680670</v>
      </c>
      <c r="DH120" s="774"/>
      <c r="DI120" s="774"/>
      <c r="DJ120" s="774"/>
      <c r="DK120" s="774"/>
      <c r="DL120" s="774">
        <v>3454312</v>
      </c>
      <c r="DM120" s="774"/>
      <c r="DN120" s="774"/>
      <c r="DO120" s="774"/>
      <c r="DP120" s="774"/>
      <c r="DQ120" s="774">
        <v>3227944</v>
      </c>
      <c r="DR120" s="774"/>
      <c r="DS120" s="774"/>
      <c r="DT120" s="774"/>
      <c r="DU120" s="774"/>
      <c r="DV120" s="777">
        <v>87.8</v>
      </c>
      <c r="DW120" s="777"/>
      <c r="DX120" s="777"/>
      <c r="DY120" s="777"/>
      <c r="DZ120" s="778"/>
    </row>
    <row r="121" spans="1:130" s="48" customFormat="1" ht="26.25" customHeight="1" x14ac:dyDescent="0.15">
      <c r="A121" s="987"/>
      <c r="B121" s="983"/>
      <c r="C121" s="810" t="s">
        <v>133</v>
      </c>
      <c r="D121" s="811"/>
      <c r="E121" s="811"/>
      <c r="F121" s="811"/>
      <c r="G121" s="811"/>
      <c r="H121" s="811"/>
      <c r="I121" s="811"/>
      <c r="J121" s="811"/>
      <c r="K121" s="811"/>
      <c r="L121" s="811"/>
      <c r="M121" s="811"/>
      <c r="N121" s="811"/>
      <c r="O121" s="811"/>
      <c r="P121" s="811"/>
      <c r="Q121" s="811"/>
      <c r="R121" s="811"/>
      <c r="S121" s="811"/>
      <c r="T121" s="811"/>
      <c r="U121" s="811"/>
      <c r="V121" s="811"/>
      <c r="W121" s="811"/>
      <c r="X121" s="811"/>
      <c r="Y121" s="811"/>
      <c r="Z121" s="812"/>
      <c r="AA121" s="781" t="s">
        <v>197</v>
      </c>
      <c r="AB121" s="782"/>
      <c r="AC121" s="782"/>
      <c r="AD121" s="782"/>
      <c r="AE121" s="783"/>
      <c r="AF121" s="784" t="s">
        <v>197</v>
      </c>
      <c r="AG121" s="782"/>
      <c r="AH121" s="782"/>
      <c r="AI121" s="782"/>
      <c r="AJ121" s="783"/>
      <c r="AK121" s="784" t="s">
        <v>197</v>
      </c>
      <c r="AL121" s="782"/>
      <c r="AM121" s="782"/>
      <c r="AN121" s="782"/>
      <c r="AO121" s="783"/>
      <c r="AP121" s="785" t="s">
        <v>197</v>
      </c>
      <c r="AQ121" s="786"/>
      <c r="AR121" s="786"/>
      <c r="AS121" s="786"/>
      <c r="AT121" s="787"/>
      <c r="AU121" s="952"/>
      <c r="AV121" s="953"/>
      <c r="AW121" s="953"/>
      <c r="AX121" s="953"/>
      <c r="AY121" s="954"/>
      <c r="AZ121" s="788" t="s">
        <v>467</v>
      </c>
      <c r="BA121" s="789"/>
      <c r="BB121" s="789"/>
      <c r="BC121" s="789"/>
      <c r="BD121" s="789"/>
      <c r="BE121" s="789"/>
      <c r="BF121" s="789"/>
      <c r="BG121" s="789"/>
      <c r="BH121" s="789"/>
      <c r="BI121" s="789"/>
      <c r="BJ121" s="789"/>
      <c r="BK121" s="789"/>
      <c r="BL121" s="789"/>
      <c r="BM121" s="789"/>
      <c r="BN121" s="789"/>
      <c r="BO121" s="789"/>
      <c r="BP121" s="790"/>
      <c r="BQ121" s="791">
        <v>130920</v>
      </c>
      <c r="BR121" s="792"/>
      <c r="BS121" s="792"/>
      <c r="BT121" s="792"/>
      <c r="BU121" s="792"/>
      <c r="BV121" s="792">
        <v>246192</v>
      </c>
      <c r="BW121" s="792"/>
      <c r="BX121" s="792"/>
      <c r="BY121" s="792"/>
      <c r="BZ121" s="792"/>
      <c r="CA121" s="792">
        <v>288292</v>
      </c>
      <c r="CB121" s="792"/>
      <c r="CC121" s="792"/>
      <c r="CD121" s="792"/>
      <c r="CE121" s="792"/>
      <c r="CF121" s="793">
        <v>7.8</v>
      </c>
      <c r="CG121" s="794"/>
      <c r="CH121" s="794"/>
      <c r="CI121" s="794"/>
      <c r="CJ121" s="794"/>
      <c r="CK121" s="960"/>
      <c r="CL121" s="961"/>
      <c r="CM121" s="961"/>
      <c r="CN121" s="961"/>
      <c r="CO121" s="962"/>
      <c r="CP121" s="830" t="s">
        <v>455</v>
      </c>
      <c r="CQ121" s="831"/>
      <c r="CR121" s="831"/>
      <c r="CS121" s="831"/>
      <c r="CT121" s="831"/>
      <c r="CU121" s="831"/>
      <c r="CV121" s="831"/>
      <c r="CW121" s="831"/>
      <c r="CX121" s="831"/>
      <c r="CY121" s="831"/>
      <c r="CZ121" s="831"/>
      <c r="DA121" s="831"/>
      <c r="DB121" s="831"/>
      <c r="DC121" s="831"/>
      <c r="DD121" s="831"/>
      <c r="DE121" s="831"/>
      <c r="DF121" s="832"/>
      <c r="DG121" s="791">
        <v>10510</v>
      </c>
      <c r="DH121" s="792"/>
      <c r="DI121" s="792"/>
      <c r="DJ121" s="792"/>
      <c r="DK121" s="792"/>
      <c r="DL121" s="792" t="s">
        <v>197</v>
      </c>
      <c r="DM121" s="792"/>
      <c r="DN121" s="792"/>
      <c r="DO121" s="792"/>
      <c r="DP121" s="792"/>
      <c r="DQ121" s="792" t="s">
        <v>197</v>
      </c>
      <c r="DR121" s="792"/>
      <c r="DS121" s="792"/>
      <c r="DT121" s="792"/>
      <c r="DU121" s="792"/>
      <c r="DV121" s="795" t="s">
        <v>197</v>
      </c>
      <c r="DW121" s="795"/>
      <c r="DX121" s="795"/>
      <c r="DY121" s="795"/>
      <c r="DZ121" s="796"/>
    </row>
    <row r="122" spans="1:130" s="48" customFormat="1" ht="26.25" customHeight="1" x14ac:dyDescent="0.15">
      <c r="A122" s="987"/>
      <c r="B122" s="983"/>
      <c r="C122" s="788" t="s">
        <v>478</v>
      </c>
      <c r="D122" s="789"/>
      <c r="E122" s="789"/>
      <c r="F122" s="789"/>
      <c r="G122" s="789"/>
      <c r="H122" s="789"/>
      <c r="I122" s="789"/>
      <c r="J122" s="789"/>
      <c r="K122" s="789"/>
      <c r="L122" s="789"/>
      <c r="M122" s="789"/>
      <c r="N122" s="789"/>
      <c r="O122" s="789"/>
      <c r="P122" s="789"/>
      <c r="Q122" s="789"/>
      <c r="R122" s="789"/>
      <c r="S122" s="789"/>
      <c r="T122" s="789"/>
      <c r="U122" s="789"/>
      <c r="V122" s="789"/>
      <c r="W122" s="789"/>
      <c r="X122" s="789"/>
      <c r="Y122" s="789"/>
      <c r="Z122" s="790"/>
      <c r="AA122" s="781" t="s">
        <v>197</v>
      </c>
      <c r="AB122" s="782"/>
      <c r="AC122" s="782"/>
      <c r="AD122" s="782"/>
      <c r="AE122" s="783"/>
      <c r="AF122" s="784" t="s">
        <v>197</v>
      </c>
      <c r="AG122" s="782"/>
      <c r="AH122" s="782"/>
      <c r="AI122" s="782"/>
      <c r="AJ122" s="783"/>
      <c r="AK122" s="784" t="s">
        <v>197</v>
      </c>
      <c r="AL122" s="782"/>
      <c r="AM122" s="782"/>
      <c r="AN122" s="782"/>
      <c r="AO122" s="783"/>
      <c r="AP122" s="785" t="s">
        <v>197</v>
      </c>
      <c r="AQ122" s="786"/>
      <c r="AR122" s="786"/>
      <c r="AS122" s="786"/>
      <c r="AT122" s="787"/>
      <c r="AU122" s="952"/>
      <c r="AV122" s="953"/>
      <c r="AW122" s="953"/>
      <c r="AX122" s="953"/>
      <c r="AY122" s="954"/>
      <c r="AZ122" s="813" t="s">
        <v>303</v>
      </c>
      <c r="BA122" s="797"/>
      <c r="BB122" s="797"/>
      <c r="BC122" s="797"/>
      <c r="BD122" s="797"/>
      <c r="BE122" s="797"/>
      <c r="BF122" s="797"/>
      <c r="BG122" s="797"/>
      <c r="BH122" s="797"/>
      <c r="BI122" s="797"/>
      <c r="BJ122" s="797"/>
      <c r="BK122" s="797"/>
      <c r="BL122" s="797"/>
      <c r="BM122" s="797"/>
      <c r="BN122" s="797"/>
      <c r="BO122" s="797"/>
      <c r="BP122" s="798"/>
      <c r="BQ122" s="814">
        <v>6539240</v>
      </c>
      <c r="BR122" s="815"/>
      <c r="BS122" s="815"/>
      <c r="BT122" s="815"/>
      <c r="BU122" s="815"/>
      <c r="BV122" s="815">
        <v>6413181</v>
      </c>
      <c r="BW122" s="815"/>
      <c r="BX122" s="815"/>
      <c r="BY122" s="815"/>
      <c r="BZ122" s="815"/>
      <c r="CA122" s="815">
        <v>6183542</v>
      </c>
      <c r="CB122" s="815"/>
      <c r="CC122" s="815"/>
      <c r="CD122" s="815"/>
      <c r="CE122" s="815"/>
      <c r="CF122" s="833">
        <v>168.1</v>
      </c>
      <c r="CG122" s="834"/>
      <c r="CH122" s="834"/>
      <c r="CI122" s="834"/>
      <c r="CJ122" s="834"/>
      <c r="CK122" s="960"/>
      <c r="CL122" s="961"/>
      <c r="CM122" s="961"/>
      <c r="CN122" s="961"/>
      <c r="CO122" s="962"/>
      <c r="CP122" s="830" t="s">
        <v>23</v>
      </c>
      <c r="CQ122" s="831"/>
      <c r="CR122" s="831"/>
      <c r="CS122" s="831"/>
      <c r="CT122" s="831"/>
      <c r="CU122" s="831"/>
      <c r="CV122" s="831"/>
      <c r="CW122" s="831"/>
      <c r="CX122" s="831"/>
      <c r="CY122" s="831"/>
      <c r="CZ122" s="831"/>
      <c r="DA122" s="831"/>
      <c r="DB122" s="831"/>
      <c r="DC122" s="831"/>
      <c r="DD122" s="831"/>
      <c r="DE122" s="831"/>
      <c r="DF122" s="832"/>
      <c r="DG122" s="791" t="s">
        <v>197</v>
      </c>
      <c r="DH122" s="792"/>
      <c r="DI122" s="792"/>
      <c r="DJ122" s="792"/>
      <c r="DK122" s="792"/>
      <c r="DL122" s="792" t="s">
        <v>197</v>
      </c>
      <c r="DM122" s="792"/>
      <c r="DN122" s="792"/>
      <c r="DO122" s="792"/>
      <c r="DP122" s="792"/>
      <c r="DQ122" s="792" t="s">
        <v>197</v>
      </c>
      <c r="DR122" s="792"/>
      <c r="DS122" s="792"/>
      <c r="DT122" s="792"/>
      <c r="DU122" s="792"/>
      <c r="DV122" s="795" t="s">
        <v>197</v>
      </c>
      <c r="DW122" s="795"/>
      <c r="DX122" s="795"/>
      <c r="DY122" s="795"/>
      <c r="DZ122" s="796"/>
    </row>
    <row r="123" spans="1:130" s="48" customFormat="1" ht="26.25" customHeight="1" x14ac:dyDescent="0.15">
      <c r="A123" s="987"/>
      <c r="B123" s="983"/>
      <c r="C123" s="788" t="s">
        <v>11</v>
      </c>
      <c r="D123" s="789"/>
      <c r="E123" s="789"/>
      <c r="F123" s="789"/>
      <c r="G123" s="789"/>
      <c r="H123" s="789"/>
      <c r="I123" s="789"/>
      <c r="J123" s="789"/>
      <c r="K123" s="789"/>
      <c r="L123" s="789"/>
      <c r="M123" s="789"/>
      <c r="N123" s="789"/>
      <c r="O123" s="789"/>
      <c r="P123" s="789"/>
      <c r="Q123" s="789"/>
      <c r="R123" s="789"/>
      <c r="S123" s="789"/>
      <c r="T123" s="789"/>
      <c r="U123" s="789"/>
      <c r="V123" s="789"/>
      <c r="W123" s="789"/>
      <c r="X123" s="789"/>
      <c r="Y123" s="789"/>
      <c r="Z123" s="790"/>
      <c r="AA123" s="781" t="s">
        <v>197</v>
      </c>
      <c r="AB123" s="782"/>
      <c r="AC123" s="782"/>
      <c r="AD123" s="782"/>
      <c r="AE123" s="783"/>
      <c r="AF123" s="784" t="s">
        <v>197</v>
      </c>
      <c r="AG123" s="782"/>
      <c r="AH123" s="782"/>
      <c r="AI123" s="782"/>
      <c r="AJ123" s="783"/>
      <c r="AK123" s="784" t="s">
        <v>197</v>
      </c>
      <c r="AL123" s="782"/>
      <c r="AM123" s="782"/>
      <c r="AN123" s="782"/>
      <c r="AO123" s="783"/>
      <c r="AP123" s="785" t="s">
        <v>197</v>
      </c>
      <c r="AQ123" s="786"/>
      <c r="AR123" s="786"/>
      <c r="AS123" s="786"/>
      <c r="AT123" s="787"/>
      <c r="AU123" s="955"/>
      <c r="AV123" s="956"/>
      <c r="AW123" s="956"/>
      <c r="AX123" s="956"/>
      <c r="AY123" s="956"/>
      <c r="AZ123" s="69" t="s">
        <v>275</v>
      </c>
      <c r="BA123" s="69"/>
      <c r="BB123" s="69"/>
      <c r="BC123" s="69"/>
      <c r="BD123" s="69"/>
      <c r="BE123" s="69"/>
      <c r="BF123" s="69"/>
      <c r="BG123" s="69"/>
      <c r="BH123" s="69"/>
      <c r="BI123" s="69"/>
      <c r="BJ123" s="69"/>
      <c r="BK123" s="69"/>
      <c r="BL123" s="69"/>
      <c r="BM123" s="69"/>
      <c r="BN123" s="69"/>
      <c r="BO123" s="802" t="s">
        <v>483</v>
      </c>
      <c r="BP123" s="816"/>
      <c r="BQ123" s="835">
        <v>8787249</v>
      </c>
      <c r="BR123" s="836"/>
      <c r="BS123" s="836"/>
      <c r="BT123" s="836"/>
      <c r="BU123" s="836"/>
      <c r="BV123" s="836">
        <v>8753136</v>
      </c>
      <c r="BW123" s="836"/>
      <c r="BX123" s="836"/>
      <c r="BY123" s="836"/>
      <c r="BZ123" s="836"/>
      <c r="CA123" s="836">
        <v>8597952</v>
      </c>
      <c r="CB123" s="836"/>
      <c r="CC123" s="836"/>
      <c r="CD123" s="836"/>
      <c r="CE123" s="836"/>
      <c r="CF123" s="817"/>
      <c r="CG123" s="818"/>
      <c r="CH123" s="818"/>
      <c r="CI123" s="818"/>
      <c r="CJ123" s="819"/>
      <c r="CK123" s="960"/>
      <c r="CL123" s="961"/>
      <c r="CM123" s="961"/>
      <c r="CN123" s="961"/>
      <c r="CO123" s="962"/>
      <c r="CP123" s="830" t="s">
        <v>454</v>
      </c>
      <c r="CQ123" s="831"/>
      <c r="CR123" s="831"/>
      <c r="CS123" s="831"/>
      <c r="CT123" s="831"/>
      <c r="CU123" s="831"/>
      <c r="CV123" s="831"/>
      <c r="CW123" s="831"/>
      <c r="CX123" s="831"/>
      <c r="CY123" s="831"/>
      <c r="CZ123" s="831"/>
      <c r="DA123" s="831"/>
      <c r="DB123" s="831"/>
      <c r="DC123" s="831"/>
      <c r="DD123" s="831"/>
      <c r="DE123" s="831"/>
      <c r="DF123" s="832"/>
      <c r="DG123" s="781" t="s">
        <v>197</v>
      </c>
      <c r="DH123" s="782"/>
      <c r="DI123" s="782"/>
      <c r="DJ123" s="782"/>
      <c r="DK123" s="783"/>
      <c r="DL123" s="784" t="s">
        <v>197</v>
      </c>
      <c r="DM123" s="782"/>
      <c r="DN123" s="782"/>
      <c r="DO123" s="782"/>
      <c r="DP123" s="783"/>
      <c r="DQ123" s="784" t="s">
        <v>197</v>
      </c>
      <c r="DR123" s="782"/>
      <c r="DS123" s="782"/>
      <c r="DT123" s="782"/>
      <c r="DU123" s="783"/>
      <c r="DV123" s="785" t="s">
        <v>197</v>
      </c>
      <c r="DW123" s="786"/>
      <c r="DX123" s="786"/>
      <c r="DY123" s="786"/>
      <c r="DZ123" s="787"/>
    </row>
    <row r="124" spans="1:130" s="48" customFormat="1" ht="26.25" customHeight="1" x14ac:dyDescent="0.15">
      <c r="A124" s="987"/>
      <c r="B124" s="983"/>
      <c r="C124" s="788" t="s">
        <v>342</v>
      </c>
      <c r="D124" s="789"/>
      <c r="E124" s="789"/>
      <c r="F124" s="789"/>
      <c r="G124" s="789"/>
      <c r="H124" s="789"/>
      <c r="I124" s="789"/>
      <c r="J124" s="789"/>
      <c r="K124" s="789"/>
      <c r="L124" s="789"/>
      <c r="M124" s="789"/>
      <c r="N124" s="789"/>
      <c r="O124" s="789"/>
      <c r="P124" s="789"/>
      <c r="Q124" s="789"/>
      <c r="R124" s="789"/>
      <c r="S124" s="789"/>
      <c r="T124" s="789"/>
      <c r="U124" s="789"/>
      <c r="V124" s="789"/>
      <c r="W124" s="789"/>
      <c r="X124" s="789"/>
      <c r="Y124" s="789"/>
      <c r="Z124" s="790"/>
      <c r="AA124" s="781" t="s">
        <v>197</v>
      </c>
      <c r="AB124" s="782"/>
      <c r="AC124" s="782"/>
      <c r="AD124" s="782"/>
      <c r="AE124" s="783"/>
      <c r="AF124" s="784" t="s">
        <v>197</v>
      </c>
      <c r="AG124" s="782"/>
      <c r="AH124" s="782"/>
      <c r="AI124" s="782"/>
      <c r="AJ124" s="783"/>
      <c r="AK124" s="784" t="s">
        <v>197</v>
      </c>
      <c r="AL124" s="782"/>
      <c r="AM124" s="782"/>
      <c r="AN124" s="782"/>
      <c r="AO124" s="783"/>
      <c r="AP124" s="785" t="s">
        <v>197</v>
      </c>
      <c r="AQ124" s="786"/>
      <c r="AR124" s="786"/>
      <c r="AS124" s="786"/>
      <c r="AT124" s="787"/>
      <c r="AU124" s="837" t="s">
        <v>484</v>
      </c>
      <c r="AV124" s="838"/>
      <c r="AW124" s="838"/>
      <c r="AX124" s="838"/>
      <c r="AY124" s="838"/>
      <c r="AZ124" s="838"/>
      <c r="BA124" s="838"/>
      <c r="BB124" s="838"/>
      <c r="BC124" s="838"/>
      <c r="BD124" s="838"/>
      <c r="BE124" s="838"/>
      <c r="BF124" s="838"/>
      <c r="BG124" s="838"/>
      <c r="BH124" s="838"/>
      <c r="BI124" s="838"/>
      <c r="BJ124" s="838"/>
      <c r="BK124" s="838"/>
      <c r="BL124" s="838"/>
      <c r="BM124" s="838"/>
      <c r="BN124" s="838"/>
      <c r="BO124" s="838"/>
      <c r="BP124" s="839"/>
      <c r="BQ124" s="840">
        <v>113.8</v>
      </c>
      <c r="BR124" s="841"/>
      <c r="BS124" s="841"/>
      <c r="BT124" s="841"/>
      <c r="BU124" s="841"/>
      <c r="BV124" s="841">
        <v>109.3</v>
      </c>
      <c r="BW124" s="841"/>
      <c r="BX124" s="841"/>
      <c r="BY124" s="841"/>
      <c r="BZ124" s="841"/>
      <c r="CA124" s="841">
        <v>103.1</v>
      </c>
      <c r="CB124" s="841"/>
      <c r="CC124" s="841"/>
      <c r="CD124" s="841"/>
      <c r="CE124" s="841"/>
      <c r="CF124" s="842"/>
      <c r="CG124" s="843"/>
      <c r="CH124" s="843"/>
      <c r="CI124" s="843"/>
      <c r="CJ124" s="844"/>
      <c r="CK124" s="963"/>
      <c r="CL124" s="963"/>
      <c r="CM124" s="963"/>
      <c r="CN124" s="963"/>
      <c r="CO124" s="964"/>
      <c r="CP124" s="830" t="s">
        <v>485</v>
      </c>
      <c r="CQ124" s="831"/>
      <c r="CR124" s="831"/>
      <c r="CS124" s="831"/>
      <c r="CT124" s="831"/>
      <c r="CU124" s="831"/>
      <c r="CV124" s="831"/>
      <c r="CW124" s="831"/>
      <c r="CX124" s="831"/>
      <c r="CY124" s="831"/>
      <c r="CZ124" s="831"/>
      <c r="DA124" s="831"/>
      <c r="DB124" s="831"/>
      <c r="DC124" s="831"/>
      <c r="DD124" s="831"/>
      <c r="DE124" s="831"/>
      <c r="DF124" s="832"/>
      <c r="DG124" s="820" t="s">
        <v>197</v>
      </c>
      <c r="DH124" s="821"/>
      <c r="DI124" s="821"/>
      <c r="DJ124" s="821"/>
      <c r="DK124" s="822"/>
      <c r="DL124" s="823" t="s">
        <v>197</v>
      </c>
      <c r="DM124" s="821"/>
      <c r="DN124" s="821"/>
      <c r="DO124" s="821"/>
      <c r="DP124" s="822"/>
      <c r="DQ124" s="823" t="s">
        <v>197</v>
      </c>
      <c r="DR124" s="821"/>
      <c r="DS124" s="821"/>
      <c r="DT124" s="821"/>
      <c r="DU124" s="822"/>
      <c r="DV124" s="824" t="s">
        <v>197</v>
      </c>
      <c r="DW124" s="825"/>
      <c r="DX124" s="825"/>
      <c r="DY124" s="825"/>
      <c r="DZ124" s="826"/>
    </row>
    <row r="125" spans="1:130" s="48" customFormat="1" ht="26.25" customHeight="1" x14ac:dyDescent="0.15">
      <c r="A125" s="987"/>
      <c r="B125" s="983"/>
      <c r="C125" s="788" t="s">
        <v>481</v>
      </c>
      <c r="D125" s="789"/>
      <c r="E125" s="789"/>
      <c r="F125" s="789"/>
      <c r="G125" s="789"/>
      <c r="H125" s="789"/>
      <c r="I125" s="789"/>
      <c r="J125" s="789"/>
      <c r="K125" s="789"/>
      <c r="L125" s="789"/>
      <c r="M125" s="789"/>
      <c r="N125" s="789"/>
      <c r="O125" s="789"/>
      <c r="P125" s="789"/>
      <c r="Q125" s="789"/>
      <c r="R125" s="789"/>
      <c r="S125" s="789"/>
      <c r="T125" s="789"/>
      <c r="U125" s="789"/>
      <c r="V125" s="789"/>
      <c r="W125" s="789"/>
      <c r="X125" s="789"/>
      <c r="Y125" s="789"/>
      <c r="Z125" s="790"/>
      <c r="AA125" s="781" t="s">
        <v>197</v>
      </c>
      <c r="AB125" s="782"/>
      <c r="AC125" s="782"/>
      <c r="AD125" s="782"/>
      <c r="AE125" s="783"/>
      <c r="AF125" s="784" t="s">
        <v>197</v>
      </c>
      <c r="AG125" s="782"/>
      <c r="AH125" s="782"/>
      <c r="AI125" s="782"/>
      <c r="AJ125" s="783"/>
      <c r="AK125" s="784" t="s">
        <v>197</v>
      </c>
      <c r="AL125" s="782"/>
      <c r="AM125" s="782"/>
      <c r="AN125" s="782"/>
      <c r="AO125" s="783"/>
      <c r="AP125" s="785" t="s">
        <v>197</v>
      </c>
      <c r="AQ125" s="786"/>
      <c r="AR125" s="786"/>
      <c r="AS125" s="786"/>
      <c r="AT125" s="787"/>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65" t="s">
        <v>488</v>
      </c>
      <c r="CL125" s="958"/>
      <c r="CM125" s="958"/>
      <c r="CN125" s="958"/>
      <c r="CO125" s="959"/>
      <c r="CP125" s="772" t="s">
        <v>138</v>
      </c>
      <c r="CQ125" s="763"/>
      <c r="CR125" s="763"/>
      <c r="CS125" s="763"/>
      <c r="CT125" s="763"/>
      <c r="CU125" s="763"/>
      <c r="CV125" s="763"/>
      <c r="CW125" s="763"/>
      <c r="CX125" s="763"/>
      <c r="CY125" s="763"/>
      <c r="CZ125" s="763"/>
      <c r="DA125" s="763"/>
      <c r="DB125" s="763"/>
      <c r="DC125" s="763"/>
      <c r="DD125" s="763"/>
      <c r="DE125" s="763"/>
      <c r="DF125" s="764"/>
      <c r="DG125" s="773" t="s">
        <v>197</v>
      </c>
      <c r="DH125" s="774"/>
      <c r="DI125" s="774"/>
      <c r="DJ125" s="774"/>
      <c r="DK125" s="774"/>
      <c r="DL125" s="774" t="s">
        <v>197</v>
      </c>
      <c r="DM125" s="774"/>
      <c r="DN125" s="774"/>
      <c r="DO125" s="774"/>
      <c r="DP125" s="774"/>
      <c r="DQ125" s="774" t="s">
        <v>197</v>
      </c>
      <c r="DR125" s="774"/>
      <c r="DS125" s="774"/>
      <c r="DT125" s="774"/>
      <c r="DU125" s="774"/>
      <c r="DV125" s="777" t="s">
        <v>197</v>
      </c>
      <c r="DW125" s="777"/>
      <c r="DX125" s="777"/>
      <c r="DY125" s="777"/>
      <c r="DZ125" s="778"/>
    </row>
    <row r="126" spans="1:130" s="48" customFormat="1" ht="26.25" customHeight="1" x14ac:dyDescent="0.15">
      <c r="A126" s="987"/>
      <c r="B126" s="983"/>
      <c r="C126" s="788" t="s">
        <v>482</v>
      </c>
      <c r="D126" s="789"/>
      <c r="E126" s="789"/>
      <c r="F126" s="789"/>
      <c r="G126" s="789"/>
      <c r="H126" s="789"/>
      <c r="I126" s="789"/>
      <c r="J126" s="789"/>
      <c r="K126" s="789"/>
      <c r="L126" s="789"/>
      <c r="M126" s="789"/>
      <c r="N126" s="789"/>
      <c r="O126" s="789"/>
      <c r="P126" s="789"/>
      <c r="Q126" s="789"/>
      <c r="R126" s="789"/>
      <c r="S126" s="789"/>
      <c r="T126" s="789"/>
      <c r="U126" s="789"/>
      <c r="V126" s="789"/>
      <c r="W126" s="789"/>
      <c r="X126" s="789"/>
      <c r="Y126" s="789"/>
      <c r="Z126" s="790"/>
      <c r="AA126" s="781" t="s">
        <v>197</v>
      </c>
      <c r="AB126" s="782"/>
      <c r="AC126" s="782"/>
      <c r="AD126" s="782"/>
      <c r="AE126" s="783"/>
      <c r="AF126" s="784" t="s">
        <v>197</v>
      </c>
      <c r="AG126" s="782"/>
      <c r="AH126" s="782"/>
      <c r="AI126" s="782"/>
      <c r="AJ126" s="783"/>
      <c r="AK126" s="784" t="s">
        <v>197</v>
      </c>
      <c r="AL126" s="782"/>
      <c r="AM126" s="782"/>
      <c r="AN126" s="782"/>
      <c r="AO126" s="783"/>
      <c r="AP126" s="785" t="s">
        <v>197</v>
      </c>
      <c r="AQ126" s="786"/>
      <c r="AR126" s="786"/>
      <c r="AS126" s="786"/>
      <c r="AT126" s="787"/>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66"/>
      <c r="CL126" s="961"/>
      <c r="CM126" s="961"/>
      <c r="CN126" s="961"/>
      <c r="CO126" s="962"/>
      <c r="CP126" s="788" t="s">
        <v>418</v>
      </c>
      <c r="CQ126" s="789"/>
      <c r="CR126" s="789"/>
      <c r="CS126" s="789"/>
      <c r="CT126" s="789"/>
      <c r="CU126" s="789"/>
      <c r="CV126" s="789"/>
      <c r="CW126" s="789"/>
      <c r="CX126" s="789"/>
      <c r="CY126" s="789"/>
      <c r="CZ126" s="789"/>
      <c r="DA126" s="789"/>
      <c r="DB126" s="789"/>
      <c r="DC126" s="789"/>
      <c r="DD126" s="789"/>
      <c r="DE126" s="789"/>
      <c r="DF126" s="790"/>
      <c r="DG126" s="791" t="s">
        <v>197</v>
      </c>
      <c r="DH126" s="792"/>
      <c r="DI126" s="792"/>
      <c r="DJ126" s="792"/>
      <c r="DK126" s="792"/>
      <c r="DL126" s="792" t="s">
        <v>197</v>
      </c>
      <c r="DM126" s="792"/>
      <c r="DN126" s="792"/>
      <c r="DO126" s="792"/>
      <c r="DP126" s="792"/>
      <c r="DQ126" s="792" t="s">
        <v>197</v>
      </c>
      <c r="DR126" s="792"/>
      <c r="DS126" s="792"/>
      <c r="DT126" s="792"/>
      <c r="DU126" s="792"/>
      <c r="DV126" s="795" t="s">
        <v>197</v>
      </c>
      <c r="DW126" s="795"/>
      <c r="DX126" s="795"/>
      <c r="DY126" s="795"/>
      <c r="DZ126" s="796"/>
    </row>
    <row r="127" spans="1:130" s="48" customFormat="1" ht="26.25" customHeight="1" x14ac:dyDescent="0.15">
      <c r="A127" s="988"/>
      <c r="B127" s="985"/>
      <c r="C127" s="813" t="s">
        <v>75</v>
      </c>
      <c r="D127" s="797"/>
      <c r="E127" s="797"/>
      <c r="F127" s="797"/>
      <c r="G127" s="797"/>
      <c r="H127" s="797"/>
      <c r="I127" s="797"/>
      <c r="J127" s="797"/>
      <c r="K127" s="797"/>
      <c r="L127" s="797"/>
      <c r="M127" s="797"/>
      <c r="N127" s="797"/>
      <c r="O127" s="797"/>
      <c r="P127" s="797"/>
      <c r="Q127" s="797"/>
      <c r="R127" s="797"/>
      <c r="S127" s="797"/>
      <c r="T127" s="797"/>
      <c r="U127" s="797"/>
      <c r="V127" s="797"/>
      <c r="W127" s="797"/>
      <c r="X127" s="797"/>
      <c r="Y127" s="797"/>
      <c r="Z127" s="798"/>
      <c r="AA127" s="781">
        <v>8</v>
      </c>
      <c r="AB127" s="782"/>
      <c r="AC127" s="782"/>
      <c r="AD127" s="782"/>
      <c r="AE127" s="783"/>
      <c r="AF127" s="784">
        <v>2</v>
      </c>
      <c r="AG127" s="782"/>
      <c r="AH127" s="782"/>
      <c r="AI127" s="782"/>
      <c r="AJ127" s="783"/>
      <c r="AK127" s="784">
        <v>1</v>
      </c>
      <c r="AL127" s="782"/>
      <c r="AM127" s="782"/>
      <c r="AN127" s="782"/>
      <c r="AO127" s="783"/>
      <c r="AP127" s="785">
        <v>0</v>
      </c>
      <c r="AQ127" s="786"/>
      <c r="AR127" s="786"/>
      <c r="AS127" s="786"/>
      <c r="AT127" s="787"/>
      <c r="AU127" s="56"/>
      <c r="AV127" s="56"/>
      <c r="AW127" s="56"/>
      <c r="AX127" s="845" t="s">
        <v>489</v>
      </c>
      <c r="AY127" s="846"/>
      <c r="AZ127" s="846"/>
      <c r="BA127" s="846"/>
      <c r="BB127" s="846"/>
      <c r="BC127" s="846"/>
      <c r="BD127" s="846"/>
      <c r="BE127" s="847"/>
      <c r="BF127" s="848" t="s">
        <v>238</v>
      </c>
      <c r="BG127" s="846"/>
      <c r="BH127" s="846"/>
      <c r="BI127" s="846"/>
      <c r="BJ127" s="846"/>
      <c r="BK127" s="846"/>
      <c r="BL127" s="847"/>
      <c r="BM127" s="848" t="s">
        <v>419</v>
      </c>
      <c r="BN127" s="846"/>
      <c r="BO127" s="846"/>
      <c r="BP127" s="846"/>
      <c r="BQ127" s="846"/>
      <c r="BR127" s="846"/>
      <c r="BS127" s="847"/>
      <c r="BT127" s="848" t="s">
        <v>407</v>
      </c>
      <c r="BU127" s="846"/>
      <c r="BV127" s="846"/>
      <c r="BW127" s="846"/>
      <c r="BX127" s="846"/>
      <c r="BY127" s="846"/>
      <c r="BZ127" s="849"/>
      <c r="CA127" s="56"/>
      <c r="CB127" s="56"/>
      <c r="CC127" s="56"/>
      <c r="CD127" s="74"/>
      <c r="CE127" s="74"/>
      <c r="CF127" s="74"/>
      <c r="CG127" s="56"/>
      <c r="CH127" s="56"/>
      <c r="CI127" s="56"/>
      <c r="CJ127" s="75"/>
      <c r="CK127" s="966"/>
      <c r="CL127" s="961"/>
      <c r="CM127" s="961"/>
      <c r="CN127" s="961"/>
      <c r="CO127" s="962"/>
      <c r="CP127" s="788" t="s">
        <v>411</v>
      </c>
      <c r="CQ127" s="789"/>
      <c r="CR127" s="789"/>
      <c r="CS127" s="789"/>
      <c r="CT127" s="789"/>
      <c r="CU127" s="789"/>
      <c r="CV127" s="789"/>
      <c r="CW127" s="789"/>
      <c r="CX127" s="789"/>
      <c r="CY127" s="789"/>
      <c r="CZ127" s="789"/>
      <c r="DA127" s="789"/>
      <c r="DB127" s="789"/>
      <c r="DC127" s="789"/>
      <c r="DD127" s="789"/>
      <c r="DE127" s="789"/>
      <c r="DF127" s="790"/>
      <c r="DG127" s="791" t="s">
        <v>197</v>
      </c>
      <c r="DH127" s="792"/>
      <c r="DI127" s="792"/>
      <c r="DJ127" s="792"/>
      <c r="DK127" s="792"/>
      <c r="DL127" s="792" t="s">
        <v>197</v>
      </c>
      <c r="DM127" s="792"/>
      <c r="DN127" s="792"/>
      <c r="DO127" s="792"/>
      <c r="DP127" s="792"/>
      <c r="DQ127" s="792" t="s">
        <v>197</v>
      </c>
      <c r="DR127" s="792"/>
      <c r="DS127" s="792"/>
      <c r="DT127" s="792"/>
      <c r="DU127" s="792"/>
      <c r="DV127" s="795" t="s">
        <v>197</v>
      </c>
      <c r="DW127" s="795"/>
      <c r="DX127" s="795"/>
      <c r="DY127" s="795"/>
      <c r="DZ127" s="796"/>
    </row>
    <row r="128" spans="1:130" s="48" customFormat="1" ht="26.25" customHeight="1" x14ac:dyDescent="0.15">
      <c r="A128" s="850" t="s">
        <v>490</v>
      </c>
      <c r="B128" s="851"/>
      <c r="C128" s="851"/>
      <c r="D128" s="851"/>
      <c r="E128" s="851"/>
      <c r="F128" s="851"/>
      <c r="G128" s="851"/>
      <c r="H128" s="851"/>
      <c r="I128" s="851"/>
      <c r="J128" s="851"/>
      <c r="K128" s="851"/>
      <c r="L128" s="851"/>
      <c r="M128" s="851"/>
      <c r="N128" s="851"/>
      <c r="O128" s="851"/>
      <c r="P128" s="851"/>
      <c r="Q128" s="851"/>
      <c r="R128" s="851"/>
      <c r="S128" s="851"/>
      <c r="T128" s="851"/>
      <c r="U128" s="851"/>
      <c r="V128" s="851"/>
      <c r="W128" s="852" t="s">
        <v>6</v>
      </c>
      <c r="X128" s="852"/>
      <c r="Y128" s="852"/>
      <c r="Z128" s="853"/>
      <c r="AA128" s="765">
        <v>3131</v>
      </c>
      <c r="AB128" s="766"/>
      <c r="AC128" s="766"/>
      <c r="AD128" s="766"/>
      <c r="AE128" s="767"/>
      <c r="AF128" s="768">
        <v>4689</v>
      </c>
      <c r="AG128" s="766"/>
      <c r="AH128" s="766"/>
      <c r="AI128" s="766"/>
      <c r="AJ128" s="767"/>
      <c r="AK128" s="768">
        <v>15739</v>
      </c>
      <c r="AL128" s="766"/>
      <c r="AM128" s="766"/>
      <c r="AN128" s="766"/>
      <c r="AO128" s="767"/>
      <c r="AP128" s="854"/>
      <c r="AQ128" s="855"/>
      <c r="AR128" s="855"/>
      <c r="AS128" s="855"/>
      <c r="AT128" s="856"/>
      <c r="AU128" s="56"/>
      <c r="AV128" s="56"/>
      <c r="AW128" s="56"/>
      <c r="AX128" s="762" t="s">
        <v>311</v>
      </c>
      <c r="AY128" s="763"/>
      <c r="AZ128" s="763"/>
      <c r="BA128" s="763"/>
      <c r="BB128" s="763"/>
      <c r="BC128" s="763"/>
      <c r="BD128" s="763"/>
      <c r="BE128" s="764"/>
      <c r="BF128" s="857" t="s">
        <v>197</v>
      </c>
      <c r="BG128" s="858"/>
      <c r="BH128" s="858"/>
      <c r="BI128" s="858"/>
      <c r="BJ128" s="858"/>
      <c r="BK128" s="858"/>
      <c r="BL128" s="859"/>
      <c r="BM128" s="857">
        <v>15</v>
      </c>
      <c r="BN128" s="858"/>
      <c r="BO128" s="858"/>
      <c r="BP128" s="858"/>
      <c r="BQ128" s="858"/>
      <c r="BR128" s="858"/>
      <c r="BS128" s="859"/>
      <c r="BT128" s="857">
        <v>20</v>
      </c>
      <c r="BU128" s="858"/>
      <c r="BV128" s="858"/>
      <c r="BW128" s="858"/>
      <c r="BX128" s="858"/>
      <c r="BY128" s="858"/>
      <c r="BZ128" s="860"/>
      <c r="CA128" s="74"/>
      <c r="CB128" s="74"/>
      <c r="CC128" s="74"/>
      <c r="CD128" s="74"/>
      <c r="CE128" s="74"/>
      <c r="CF128" s="74"/>
      <c r="CG128" s="56"/>
      <c r="CH128" s="56"/>
      <c r="CI128" s="56"/>
      <c r="CJ128" s="75"/>
      <c r="CK128" s="967"/>
      <c r="CL128" s="968"/>
      <c r="CM128" s="968"/>
      <c r="CN128" s="968"/>
      <c r="CO128" s="969"/>
      <c r="CP128" s="861" t="s">
        <v>399</v>
      </c>
      <c r="CQ128" s="656"/>
      <c r="CR128" s="656"/>
      <c r="CS128" s="656"/>
      <c r="CT128" s="656"/>
      <c r="CU128" s="656"/>
      <c r="CV128" s="656"/>
      <c r="CW128" s="656"/>
      <c r="CX128" s="656"/>
      <c r="CY128" s="656"/>
      <c r="CZ128" s="656"/>
      <c r="DA128" s="656"/>
      <c r="DB128" s="656"/>
      <c r="DC128" s="656"/>
      <c r="DD128" s="656"/>
      <c r="DE128" s="656"/>
      <c r="DF128" s="862"/>
      <c r="DG128" s="863" t="s">
        <v>197</v>
      </c>
      <c r="DH128" s="864"/>
      <c r="DI128" s="864"/>
      <c r="DJ128" s="864"/>
      <c r="DK128" s="864"/>
      <c r="DL128" s="864" t="s">
        <v>197</v>
      </c>
      <c r="DM128" s="864"/>
      <c r="DN128" s="864"/>
      <c r="DO128" s="864"/>
      <c r="DP128" s="864"/>
      <c r="DQ128" s="864" t="s">
        <v>197</v>
      </c>
      <c r="DR128" s="864"/>
      <c r="DS128" s="864"/>
      <c r="DT128" s="864"/>
      <c r="DU128" s="864"/>
      <c r="DV128" s="865" t="s">
        <v>197</v>
      </c>
      <c r="DW128" s="865"/>
      <c r="DX128" s="865"/>
      <c r="DY128" s="865"/>
      <c r="DZ128" s="866"/>
    </row>
    <row r="129" spans="1:131" s="48" customFormat="1" ht="26.25" customHeight="1" x14ac:dyDescent="0.15">
      <c r="A129" s="779" t="s">
        <v>168</v>
      </c>
      <c r="B129" s="752"/>
      <c r="C129" s="752"/>
      <c r="D129" s="752"/>
      <c r="E129" s="752"/>
      <c r="F129" s="752"/>
      <c r="G129" s="752"/>
      <c r="H129" s="752"/>
      <c r="I129" s="752"/>
      <c r="J129" s="752"/>
      <c r="K129" s="752"/>
      <c r="L129" s="752"/>
      <c r="M129" s="752"/>
      <c r="N129" s="752"/>
      <c r="O129" s="752"/>
      <c r="P129" s="752"/>
      <c r="Q129" s="752"/>
      <c r="R129" s="752"/>
      <c r="S129" s="752"/>
      <c r="T129" s="752"/>
      <c r="U129" s="752"/>
      <c r="V129" s="752"/>
      <c r="W129" s="867" t="s">
        <v>236</v>
      </c>
      <c r="X129" s="868"/>
      <c r="Y129" s="868"/>
      <c r="Z129" s="869"/>
      <c r="AA129" s="781">
        <v>4165754</v>
      </c>
      <c r="AB129" s="782"/>
      <c r="AC129" s="782"/>
      <c r="AD129" s="782"/>
      <c r="AE129" s="783"/>
      <c r="AF129" s="784">
        <v>4156548</v>
      </c>
      <c r="AG129" s="782"/>
      <c r="AH129" s="782"/>
      <c r="AI129" s="782"/>
      <c r="AJ129" s="783"/>
      <c r="AK129" s="784">
        <v>4270692</v>
      </c>
      <c r="AL129" s="782"/>
      <c r="AM129" s="782"/>
      <c r="AN129" s="782"/>
      <c r="AO129" s="783"/>
      <c r="AP129" s="870"/>
      <c r="AQ129" s="871"/>
      <c r="AR129" s="871"/>
      <c r="AS129" s="871"/>
      <c r="AT129" s="872"/>
      <c r="AU129" s="67"/>
      <c r="AV129" s="67"/>
      <c r="AW129" s="67"/>
      <c r="AX129" s="873" t="s">
        <v>113</v>
      </c>
      <c r="AY129" s="789"/>
      <c r="AZ129" s="789"/>
      <c r="BA129" s="789"/>
      <c r="BB129" s="789"/>
      <c r="BC129" s="789"/>
      <c r="BD129" s="789"/>
      <c r="BE129" s="790"/>
      <c r="BF129" s="874" t="s">
        <v>197</v>
      </c>
      <c r="BG129" s="875"/>
      <c r="BH129" s="875"/>
      <c r="BI129" s="875"/>
      <c r="BJ129" s="875"/>
      <c r="BK129" s="875"/>
      <c r="BL129" s="876"/>
      <c r="BM129" s="874">
        <v>20</v>
      </c>
      <c r="BN129" s="875"/>
      <c r="BO129" s="875"/>
      <c r="BP129" s="875"/>
      <c r="BQ129" s="875"/>
      <c r="BR129" s="875"/>
      <c r="BS129" s="876"/>
      <c r="BT129" s="874">
        <v>30</v>
      </c>
      <c r="BU129" s="875"/>
      <c r="BV129" s="875"/>
      <c r="BW129" s="875"/>
      <c r="BX129" s="875"/>
      <c r="BY129" s="875"/>
      <c r="BZ129" s="877"/>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779" t="s">
        <v>151</v>
      </c>
      <c r="B130" s="752"/>
      <c r="C130" s="752"/>
      <c r="D130" s="752"/>
      <c r="E130" s="752"/>
      <c r="F130" s="752"/>
      <c r="G130" s="752"/>
      <c r="H130" s="752"/>
      <c r="I130" s="752"/>
      <c r="J130" s="752"/>
      <c r="K130" s="752"/>
      <c r="L130" s="752"/>
      <c r="M130" s="752"/>
      <c r="N130" s="752"/>
      <c r="O130" s="752"/>
      <c r="P130" s="752"/>
      <c r="Q130" s="752"/>
      <c r="R130" s="752"/>
      <c r="S130" s="752"/>
      <c r="T130" s="752"/>
      <c r="U130" s="752"/>
      <c r="V130" s="752"/>
      <c r="W130" s="867" t="s">
        <v>492</v>
      </c>
      <c r="X130" s="868"/>
      <c r="Y130" s="868"/>
      <c r="Z130" s="869"/>
      <c r="AA130" s="781">
        <v>563314</v>
      </c>
      <c r="AB130" s="782"/>
      <c r="AC130" s="782"/>
      <c r="AD130" s="782"/>
      <c r="AE130" s="783"/>
      <c r="AF130" s="784">
        <v>585645</v>
      </c>
      <c r="AG130" s="782"/>
      <c r="AH130" s="782"/>
      <c r="AI130" s="782"/>
      <c r="AJ130" s="783"/>
      <c r="AK130" s="784">
        <v>593111</v>
      </c>
      <c r="AL130" s="782"/>
      <c r="AM130" s="782"/>
      <c r="AN130" s="782"/>
      <c r="AO130" s="783"/>
      <c r="AP130" s="870"/>
      <c r="AQ130" s="871"/>
      <c r="AR130" s="871"/>
      <c r="AS130" s="871"/>
      <c r="AT130" s="872"/>
      <c r="AU130" s="67"/>
      <c r="AV130" s="67"/>
      <c r="AW130" s="67"/>
      <c r="AX130" s="873" t="s">
        <v>432</v>
      </c>
      <c r="AY130" s="789"/>
      <c r="AZ130" s="789"/>
      <c r="BA130" s="789"/>
      <c r="BB130" s="789"/>
      <c r="BC130" s="789"/>
      <c r="BD130" s="789"/>
      <c r="BE130" s="790"/>
      <c r="BF130" s="878">
        <v>13.6</v>
      </c>
      <c r="BG130" s="879"/>
      <c r="BH130" s="879"/>
      <c r="BI130" s="879"/>
      <c r="BJ130" s="879"/>
      <c r="BK130" s="879"/>
      <c r="BL130" s="880"/>
      <c r="BM130" s="878">
        <v>25</v>
      </c>
      <c r="BN130" s="879"/>
      <c r="BO130" s="879"/>
      <c r="BP130" s="879"/>
      <c r="BQ130" s="879"/>
      <c r="BR130" s="879"/>
      <c r="BS130" s="880"/>
      <c r="BT130" s="878">
        <v>35</v>
      </c>
      <c r="BU130" s="879"/>
      <c r="BV130" s="879"/>
      <c r="BW130" s="879"/>
      <c r="BX130" s="879"/>
      <c r="BY130" s="879"/>
      <c r="BZ130" s="881"/>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882"/>
      <c r="B131" s="883"/>
      <c r="C131" s="883"/>
      <c r="D131" s="883"/>
      <c r="E131" s="883"/>
      <c r="F131" s="883"/>
      <c r="G131" s="883"/>
      <c r="H131" s="883"/>
      <c r="I131" s="883"/>
      <c r="J131" s="883"/>
      <c r="K131" s="883"/>
      <c r="L131" s="883"/>
      <c r="M131" s="883"/>
      <c r="N131" s="883"/>
      <c r="O131" s="883"/>
      <c r="P131" s="883"/>
      <c r="Q131" s="883"/>
      <c r="R131" s="883"/>
      <c r="S131" s="883"/>
      <c r="T131" s="883"/>
      <c r="U131" s="883"/>
      <c r="V131" s="883"/>
      <c r="W131" s="884" t="s">
        <v>170</v>
      </c>
      <c r="X131" s="885"/>
      <c r="Y131" s="885"/>
      <c r="Z131" s="886"/>
      <c r="AA131" s="820">
        <v>3602440</v>
      </c>
      <c r="AB131" s="821"/>
      <c r="AC131" s="821"/>
      <c r="AD131" s="821"/>
      <c r="AE131" s="822"/>
      <c r="AF131" s="823">
        <v>3570903</v>
      </c>
      <c r="AG131" s="821"/>
      <c r="AH131" s="821"/>
      <c r="AI131" s="821"/>
      <c r="AJ131" s="822"/>
      <c r="AK131" s="823">
        <v>3677581</v>
      </c>
      <c r="AL131" s="821"/>
      <c r="AM131" s="821"/>
      <c r="AN131" s="821"/>
      <c r="AO131" s="822"/>
      <c r="AP131" s="887"/>
      <c r="AQ131" s="888"/>
      <c r="AR131" s="888"/>
      <c r="AS131" s="888"/>
      <c r="AT131" s="889"/>
      <c r="AU131" s="67"/>
      <c r="AV131" s="67"/>
      <c r="AW131" s="67"/>
      <c r="AX131" s="890" t="s">
        <v>59</v>
      </c>
      <c r="AY131" s="656"/>
      <c r="AZ131" s="656"/>
      <c r="BA131" s="656"/>
      <c r="BB131" s="656"/>
      <c r="BC131" s="656"/>
      <c r="BD131" s="656"/>
      <c r="BE131" s="862"/>
      <c r="BF131" s="891">
        <v>103.1</v>
      </c>
      <c r="BG131" s="892"/>
      <c r="BH131" s="892"/>
      <c r="BI131" s="892"/>
      <c r="BJ131" s="892"/>
      <c r="BK131" s="892"/>
      <c r="BL131" s="893"/>
      <c r="BM131" s="891">
        <v>350</v>
      </c>
      <c r="BN131" s="892"/>
      <c r="BO131" s="892"/>
      <c r="BP131" s="892"/>
      <c r="BQ131" s="892"/>
      <c r="BR131" s="892"/>
      <c r="BS131" s="893"/>
      <c r="BT131" s="894"/>
      <c r="BU131" s="895"/>
      <c r="BV131" s="895"/>
      <c r="BW131" s="895"/>
      <c r="BX131" s="895"/>
      <c r="BY131" s="895"/>
      <c r="BZ131" s="896"/>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970" t="s">
        <v>28</v>
      </c>
      <c r="B132" s="971"/>
      <c r="C132" s="971"/>
      <c r="D132" s="971"/>
      <c r="E132" s="971"/>
      <c r="F132" s="971"/>
      <c r="G132" s="971"/>
      <c r="H132" s="971"/>
      <c r="I132" s="971"/>
      <c r="J132" s="971"/>
      <c r="K132" s="971"/>
      <c r="L132" s="971"/>
      <c r="M132" s="971"/>
      <c r="N132" s="971"/>
      <c r="O132" s="971"/>
      <c r="P132" s="971"/>
      <c r="Q132" s="971"/>
      <c r="R132" s="971"/>
      <c r="S132" s="971"/>
      <c r="T132" s="971"/>
      <c r="U132" s="971"/>
      <c r="V132" s="897" t="s">
        <v>493</v>
      </c>
      <c r="W132" s="897"/>
      <c r="X132" s="897"/>
      <c r="Y132" s="897"/>
      <c r="Z132" s="898"/>
      <c r="AA132" s="899">
        <v>12.81384284</v>
      </c>
      <c r="AB132" s="900"/>
      <c r="AC132" s="900"/>
      <c r="AD132" s="900"/>
      <c r="AE132" s="901"/>
      <c r="AF132" s="902">
        <v>14.37793186</v>
      </c>
      <c r="AG132" s="900"/>
      <c r="AH132" s="900"/>
      <c r="AI132" s="900"/>
      <c r="AJ132" s="901"/>
      <c r="AK132" s="902">
        <v>13.73111836</v>
      </c>
      <c r="AL132" s="900"/>
      <c r="AM132" s="900"/>
      <c r="AN132" s="900"/>
      <c r="AO132" s="901"/>
      <c r="AP132" s="817"/>
      <c r="AQ132" s="818"/>
      <c r="AR132" s="818"/>
      <c r="AS132" s="818"/>
      <c r="AT132" s="903"/>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972"/>
      <c r="B133" s="973"/>
      <c r="C133" s="973"/>
      <c r="D133" s="973"/>
      <c r="E133" s="973"/>
      <c r="F133" s="973"/>
      <c r="G133" s="973"/>
      <c r="H133" s="973"/>
      <c r="I133" s="973"/>
      <c r="J133" s="973"/>
      <c r="K133" s="973"/>
      <c r="L133" s="973"/>
      <c r="M133" s="973"/>
      <c r="N133" s="973"/>
      <c r="O133" s="973"/>
      <c r="P133" s="973"/>
      <c r="Q133" s="973"/>
      <c r="R133" s="973"/>
      <c r="S133" s="973"/>
      <c r="T133" s="973"/>
      <c r="U133" s="973"/>
      <c r="V133" s="904" t="s">
        <v>83</v>
      </c>
      <c r="W133" s="904"/>
      <c r="X133" s="904"/>
      <c r="Y133" s="904"/>
      <c r="Z133" s="905"/>
      <c r="AA133" s="906">
        <v>11.9</v>
      </c>
      <c r="AB133" s="907"/>
      <c r="AC133" s="907"/>
      <c r="AD133" s="907"/>
      <c r="AE133" s="908"/>
      <c r="AF133" s="906">
        <v>12.7</v>
      </c>
      <c r="AG133" s="907"/>
      <c r="AH133" s="907"/>
      <c r="AI133" s="907"/>
      <c r="AJ133" s="908"/>
      <c r="AK133" s="906">
        <v>13.6</v>
      </c>
      <c r="AL133" s="907"/>
      <c r="AM133" s="907"/>
      <c r="AN133" s="907"/>
      <c r="AO133" s="908"/>
      <c r="AP133" s="842"/>
      <c r="AQ133" s="843"/>
      <c r="AR133" s="843"/>
      <c r="AS133" s="843"/>
      <c r="AT133" s="909"/>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qNe9IJGq/MDemrb4oDIPGS9Avhfc6Tjb9UF5DgyfbDCYIM/Ig4LiM6ji8NOtRlyDae4ETd0UNRM7Fez5bk8JFA==" saltValue="YVzMCsc1ReLxVAmSAn+jMQ=="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96</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0CDWruoL0POdITXY3zNRYdAEMb7U8tFhQHfY/FwUwLeLDWYehdPazmp8uMtHLU1JoH/Pyj8IvpRD4ZfihtMJmQ==" saltValue="oKGpEqasBrcQrnXpLhXS7w=="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15"/>
    <row r="3" spans="2:116" ht="13.5" customHeight="1" x14ac:dyDescent="0.15"/>
    <row r="4" spans="2:116" ht="13.5" customHeight="1"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15"/>
    <row r="20" spans="9:116" ht="13.5" customHeight="1" x14ac:dyDescent="0.15"/>
    <row r="21" spans="9:116" ht="13.5" customHeight="1" x14ac:dyDescent="0.15">
      <c r="DL21" s="78"/>
    </row>
    <row r="22" spans="9:116" ht="13.5" customHeight="1" x14ac:dyDescent="0.15">
      <c r="DI22" s="78"/>
      <c r="DJ22" s="78"/>
      <c r="DK22" s="78"/>
      <c r="DL22" s="78"/>
    </row>
    <row r="23" spans="9:116" ht="13.5" customHeight="1" x14ac:dyDescent="0.15">
      <c r="CY23" s="78"/>
      <c r="CZ23" s="78"/>
      <c r="DA23" s="78"/>
      <c r="DB23" s="78"/>
      <c r="DC23" s="78"/>
      <c r="DD23" s="78"/>
      <c r="DE23" s="78"/>
      <c r="DF23" s="78"/>
      <c r="DG23" s="78"/>
      <c r="DH23" s="78"/>
      <c r="DI23" s="78"/>
      <c r="DJ23" s="78"/>
      <c r="DK23" s="78"/>
      <c r="DL23" s="78"/>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78"/>
      <c r="DA35" s="78"/>
      <c r="DB35" s="78"/>
      <c r="DC35" s="78"/>
      <c r="DD35" s="78"/>
      <c r="DE35" s="78"/>
      <c r="DF35" s="78"/>
      <c r="DG35" s="78"/>
      <c r="DH35" s="78"/>
      <c r="DI35" s="78"/>
      <c r="DJ35" s="78"/>
      <c r="DK35" s="78"/>
      <c r="DL35" s="78"/>
    </row>
    <row r="36" spans="15:116" ht="13.5" customHeight="1" x14ac:dyDescent="0.15"/>
    <row r="37" spans="15:116" ht="13.5" customHeight="1" x14ac:dyDescent="0.15">
      <c r="DL37" s="78"/>
    </row>
    <row r="38" spans="15:116" ht="13.5" customHeight="1" x14ac:dyDescent="0.15">
      <c r="DI38" s="78"/>
      <c r="DJ38" s="78"/>
      <c r="DK38" s="78"/>
      <c r="DL38" s="78"/>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15">
      <c r="DL44" s="78"/>
    </row>
    <row r="45" spans="15:116" ht="13.5" customHeight="1" x14ac:dyDescent="0.15"/>
    <row r="46" spans="15:116" ht="13.5" customHeight="1" x14ac:dyDescent="0.15">
      <c r="DA46" s="78"/>
      <c r="DB46" s="78"/>
      <c r="DC46" s="78"/>
      <c r="DD46" s="78"/>
      <c r="DE46" s="78"/>
      <c r="DF46" s="78"/>
      <c r="DG46" s="78"/>
      <c r="DH46" s="78"/>
      <c r="DI46" s="78"/>
      <c r="DJ46" s="78"/>
      <c r="DK46" s="78"/>
      <c r="DL46" s="78"/>
    </row>
    <row r="47" spans="15:116" ht="13.5" customHeight="1" x14ac:dyDescent="0.15"/>
    <row r="48" spans="15:116" ht="13.5" customHeight="1" x14ac:dyDescent="0.15"/>
    <row r="49" spans="104:116" ht="13.5" customHeight="1" x14ac:dyDescent="0.15"/>
    <row r="50" spans="104:116" ht="13.5" customHeight="1" x14ac:dyDescent="0.15">
      <c r="CZ50" s="78"/>
      <c r="DA50" s="78"/>
      <c r="DB50" s="78"/>
      <c r="DC50" s="78"/>
      <c r="DD50" s="78"/>
      <c r="DE50" s="78"/>
      <c r="DF50" s="78"/>
      <c r="DG50" s="78"/>
      <c r="DH50" s="78"/>
      <c r="DI50" s="78"/>
      <c r="DJ50" s="78"/>
      <c r="DK50" s="78"/>
      <c r="DL50" s="78"/>
    </row>
    <row r="51" spans="104:116" ht="13.5" customHeight="1" x14ac:dyDescent="0.15"/>
    <row r="52" spans="104:116" ht="13.5" customHeight="1" x14ac:dyDescent="0.15"/>
    <row r="53" spans="104:116" ht="13.5" customHeight="1" x14ac:dyDescent="0.15">
      <c r="DL53" s="78"/>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78"/>
      <c r="DD67" s="78"/>
      <c r="DE67" s="78"/>
      <c r="DF67" s="78"/>
      <c r="DG67" s="78"/>
      <c r="DH67" s="78"/>
      <c r="DI67" s="78"/>
      <c r="DJ67" s="78"/>
      <c r="DK67" s="78"/>
      <c r="DL67" s="78"/>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x95THtG335dGOclNPQIZ3hSeZRkn7q0n2/weg10LrAqahdQwOHoCPbs5q+irZ1i3ULVBIMuDyeaVptd0aPP29w==" saltValue="64TseoU3MsA4S/7x3hPUQA==" spinCount="100000" sheet="1" objects="1" scenarios="1"/>
  <phoneticPr fontId="5"/>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90"/>
      <c r="AT1" s="90"/>
    </row>
    <row r="2" spans="1:46" x14ac:dyDescent="0.15">
      <c r="AS2" s="90"/>
      <c r="AT2" s="90"/>
    </row>
    <row r="3" spans="1:46" x14ac:dyDescent="0.15">
      <c r="AS3" s="90"/>
      <c r="AT3" s="90"/>
    </row>
    <row r="4" spans="1:46" x14ac:dyDescent="0.15">
      <c r="AS4" s="90"/>
      <c r="AT4" s="90"/>
    </row>
    <row r="5" spans="1:46" ht="17.25" x14ac:dyDescent="0.15">
      <c r="A5" s="82" t="s">
        <v>494</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1"/>
    </row>
    <row r="6" spans="1:46" x14ac:dyDescent="0.15">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1" t="s">
        <v>335</v>
      </c>
      <c r="AL6" s="91"/>
      <c r="AM6" s="91"/>
      <c r="AN6" s="91"/>
      <c r="AO6" s="90"/>
      <c r="AP6" s="90"/>
      <c r="AQ6" s="90"/>
      <c r="AR6" s="90"/>
    </row>
    <row r="7" spans="1:46" ht="13.5" customHeight="1" x14ac:dyDescent="0.15">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3"/>
      <c r="AL7" s="100"/>
      <c r="AM7" s="100"/>
      <c r="AN7" s="110"/>
      <c r="AO7" s="1011" t="s">
        <v>84</v>
      </c>
      <c r="AP7" s="127"/>
      <c r="AQ7" s="138" t="s">
        <v>495</v>
      </c>
      <c r="AR7" s="152"/>
    </row>
    <row r="8" spans="1:46" x14ac:dyDescent="0.15">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4"/>
      <c r="AL8" s="101"/>
      <c r="AM8" s="101"/>
      <c r="AN8" s="111"/>
      <c r="AO8" s="1012"/>
      <c r="AP8" s="128" t="s">
        <v>496</v>
      </c>
      <c r="AQ8" s="139" t="s">
        <v>497</v>
      </c>
      <c r="AR8" s="153" t="s">
        <v>498</v>
      </c>
    </row>
    <row r="9" spans="1:46" x14ac:dyDescent="0.15">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89" t="s">
        <v>499</v>
      </c>
      <c r="AL9" s="990"/>
      <c r="AM9" s="990"/>
      <c r="AN9" s="991"/>
      <c r="AO9" s="117">
        <v>1034542</v>
      </c>
      <c r="AP9" s="117">
        <v>89648</v>
      </c>
      <c r="AQ9" s="140">
        <v>134407</v>
      </c>
      <c r="AR9" s="154">
        <v>-33.299999999999997</v>
      </c>
    </row>
    <row r="10" spans="1:46" ht="13.5" customHeight="1" x14ac:dyDescent="0.15">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89" t="s">
        <v>204</v>
      </c>
      <c r="AL10" s="990"/>
      <c r="AM10" s="990"/>
      <c r="AN10" s="991"/>
      <c r="AO10" s="118">
        <v>341271</v>
      </c>
      <c r="AP10" s="118">
        <v>29573</v>
      </c>
      <c r="AQ10" s="141">
        <v>20909</v>
      </c>
      <c r="AR10" s="155">
        <v>41.4</v>
      </c>
    </row>
    <row r="11" spans="1:46" ht="13.5" customHeight="1" x14ac:dyDescent="0.15">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89" t="s">
        <v>397</v>
      </c>
      <c r="AL11" s="990"/>
      <c r="AM11" s="990"/>
      <c r="AN11" s="991"/>
      <c r="AO11" s="118">
        <v>9493</v>
      </c>
      <c r="AP11" s="118">
        <v>823</v>
      </c>
      <c r="AQ11" s="141">
        <v>3830</v>
      </c>
      <c r="AR11" s="155">
        <v>-78.5</v>
      </c>
    </row>
    <row r="12" spans="1:46" ht="13.5" customHeight="1" x14ac:dyDescent="0.15">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89" t="s">
        <v>235</v>
      </c>
      <c r="AL12" s="990"/>
      <c r="AM12" s="990"/>
      <c r="AN12" s="991"/>
      <c r="AO12" s="118" t="s">
        <v>197</v>
      </c>
      <c r="AP12" s="118" t="s">
        <v>197</v>
      </c>
      <c r="AQ12" s="141" t="s">
        <v>197</v>
      </c>
      <c r="AR12" s="155" t="s">
        <v>197</v>
      </c>
    </row>
    <row r="13" spans="1:46" ht="13.5" customHeight="1" x14ac:dyDescent="0.15">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89" t="s">
        <v>500</v>
      </c>
      <c r="AL13" s="990"/>
      <c r="AM13" s="990"/>
      <c r="AN13" s="991"/>
      <c r="AO13" s="118">
        <v>90559</v>
      </c>
      <c r="AP13" s="118">
        <v>7847</v>
      </c>
      <c r="AQ13" s="141">
        <v>6402</v>
      </c>
      <c r="AR13" s="155">
        <v>22.6</v>
      </c>
    </row>
    <row r="14" spans="1:46" ht="13.5" customHeight="1" x14ac:dyDescent="0.15">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89" t="s">
        <v>501</v>
      </c>
      <c r="AL14" s="990"/>
      <c r="AM14" s="990"/>
      <c r="AN14" s="991"/>
      <c r="AO14" s="118">
        <v>10305</v>
      </c>
      <c r="AP14" s="118">
        <v>893</v>
      </c>
      <c r="AQ14" s="141">
        <v>3167</v>
      </c>
      <c r="AR14" s="155">
        <v>-71.8</v>
      </c>
    </row>
    <row r="15" spans="1:46" ht="13.5" customHeight="1" x14ac:dyDescent="0.15">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92" t="s">
        <v>313</v>
      </c>
      <c r="AL15" s="993"/>
      <c r="AM15" s="993"/>
      <c r="AN15" s="994"/>
      <c r="AO15" s="118">
        <v>-50936</v>
      </c>
      <c r="AP15" s="118">
        <v>-4414</v>
      </c>
      <c r="AQ15" s="141">
        <v>-7315</v>
      </c>
      <c r="AR15" s="155">
        <v>-39.700000000000003</v>
      </c>
    </row>
    <row r="16" spans="1:46" x14ac:dyDescent="0.15">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92" t="s">
        <v>275</v>
      </c>
      <c r="AL16" s="993"/>
      <c r="AM16" s="993"/>
      <c r="AN16" s="994"/>
      <c r="AO16" s="118">
        <v>1435234</v>
      </c>
      <c r="AP16" s="118">
        <v>124370</v>
      </c>
      <c r="AQ16" s="141">
        <v>161400</v>
      </c>
      <c r="AR16" s="155">
        <v>-22.9</v>
      </c>
    </row>
    <row r="17" spans="1:46" x14ac:dyDescent="0.15">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x14ac:dyDescent="0.15">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2"/>
      <c r="AR18" s="132"/>
    </row>
    <row r="19" spans="1:46" x14ac:dyDescent="0.15">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182</v>
      </c>
      <c r="AL19" s="90"/>
      <c r="AM19" s="90"/>
      <c r="AN19" s="90"/>
      <c r="AO19" s="90"/>
      <c r="AP19" s="90"/>
      <c r="AQ19" s="90"/>
      <c r="AR19" s="90"/>
    </row>
    <row r="20" spans="1:46" x14ac:dyDescent="0.15">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5"/>
      <c r="AL20" s="102"/>
      <c r="AM20" s="102"/>
      <c r="AN20" s="112"/>
      <c r="AO20" s="119" t="s">
        <v>502</v>
      </c>
      <c r="AP20" s="129" t="s">
        <v>339</v>
      </c>
      <c r="AQ20" s="142" t="s">
        <v>41</v>
      </c>
      <c r="AR20" s="156"/>
    </row>
    <row r="21" spans="1:46" s="81" customFormat="1" x14ac:dyDescent="0.15">
      <c r="A21" s="83"/>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95" t="s">
        <v>503</v>
      </c>
      <c r="AL21" s="996"/>
      <c r="AM21" s="996"/>
      <c r="AN21" s="997"/>
      <c r="AO21" s="120">
        <v>8.23</v>
      </c>
      <c r="AP21" s="130">
        <v>13.23</v>
      </c>
      <c r="AQ21" s="143">
        <v>-5</v>
      </c>
      <c r="AR21" s="91"/>
      <c r="AS21" s="162"/>
      <c r="AT21" s="83"/>
    </row>
    <row r="22" spans="1:46" s="81" customFormat="1" x14ac:dyDescent="0.15">
      <c r="A22" s="83"/>
      <c r="B22" s="91"/>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95" t="s">
        <v>504</v>
      </c>
      <c r="AL22" s="996"/>
      <c r="AM22" s="996"/>
      <c r="AN22" s="997"/>
      <c r="AO22" s="121">
        <v>95.3</v>
      </c>
      <c r="AP22" s="131">
        <v>95.5</v>
      </c>
      <c r="AQ22" s="144">
        <v>-0.2</v>
      </c>
      <c r="AR22" s="132"/>
      <c r="AS22" s="162"/>
      <c r="AT22" s="83"/>
    </row>
    <row r="23" spans="1:46" s="81" customFormat="1" x14ac:dyDescent="0.15">
      <c r="A23" s="83"/>
      <c r="B23" s="91"/>
      <c r="C23" s="91"/>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132"/>
      <c r="AQ23" s="132"/>
      <c r="AR23" s="132"/>
      <c r="AS23" s="162"/>
      <c r="AT23" s="83"/>
    </row>
    <row r="24" spans="1:46" s="81" customFormat="1" x14ac:dyDescent="0.15">
      <c r="A24" s="83"/>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132"/>
      <c r="AQ24" s="132"/>
      <c r="AR24" s="132"/>
      <c r="AS24" s="162"/>
      <c r="AT24" s="83"/>
    </row>
    <row r="25" spans="1:46" s="81" customFormat="1" x14ac:dyDescent="0.15">
      <c r="A25" s="84"/>
      <c r="B25" s="9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133"/>
      <c r="AQ25" s="133"/>
      <c r="AR25" s="133"/>
      <c r="AS25" s="163"/>
      <c r="AT25" s="83"/>
    </row>
    <row r="26" spans="1:46" s="81" customFormat="1" x14ac:dyDescent="0.15">
      <c r="A26" s="998" t="s">
        <v>505</v>
      </c>
      <c r="B26" s="998"/>
      <c r="C26" s="998"/>
      <c r="D26" s="998"/>
      <c r="E26" s="998"/>
      <c r="F26" s="998"/>
      <c r="G26" s="998"/>
      <c r="H26" s="998"/>
      <c r="I26" s="998"/>
      <c r="J26" s="998"/>
      <c r="K26" s="998"/>
      <c r="L26" s="998"/>
      <c r="M26" s="998"/>
      <c r="N26" s="998"/>
      <c r="O26" s="998"/>
      <c r="P26" s="998"/>
      <c r="Q26" s="998"/>
      <c r="R26" s="998"/>
      <c r="S26" s="998"/>
      <c r="T26" s="998"/>
      <c r="U26" s="998"/>
      <c r="V26" s="998"/>
      <c r="W26" s="998"/>
      <c r="X26" s="998"/>
      <c r="Y26" s="998"/>
      <c r="Z26" s="998"/>
      <c r="AA26" s="998"/>
      <c r="AB26" s="998"/>
      <c r="AC26" s="998"/>
      <c r="AD26" s="998"/>
      <c r="AE26" s="998"/>
      <c r="AF26" s="998"/>
      <c r="AG26" s="998"/>
      <c r="AH26" s="998"/>
      <c r="AI26" s="998"/>
      <c r="AJ26" s="998"/>
      <c r="AK26" s="998"/>
      <c r="AL26" s="998"/>
      <c r="AM26" s="998"/>
      <c r="AN26" s="998"/>
      <c r="AO26" s="998"/>
      <c r="AP26" s="998"/>
      <c r="AQ26" s="998"/>
      <c r="AR26" s="998"/>
      <c r="AS26" s="998"/>
      <c r="AT26" s="91"/>
    </row>
    <row r="27" spans="1:46" x14ac:dyDescent="0.15">
      <c r="A27" s="85"/>
      <c r="AO27" s="90"/>
      <c r="AP27" s="90"/>
      <c r="AQ27" s="90"/>
      <c r="AR27" s="90"/>
      <c r="AS27" s="90"/>
      <c r="AT27" s="90"/>
    </row>
    <row r="28" spans="1:46" ht="17.25" x14ac:dyDescent="0.15">
      <c r="A28" s="82" t="s">
        <v>262</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4"/>
    </row>
    <row r="29" spans="1:46" x14ac:dyDescent="0.15">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1" t="s">
        <v>117</v>
      </c>
      <c r="AL29" s="91"/>
      <c r="AM29" s="91"/>
      <c r="AN29" s="91"/>
      <c r="AO29" s="90"/>
      <c r="AP29" s="90"/>
      <c r="AQ29" s="90"/>
      <c r="AR29" s="90"/>
      <c r="AS29" s="165"/>
    </row>
    <row r="30" spans="1:46" ht="13.5" customHeight="1" x14ac:dyDescent="0.15">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3"/>
      <c r="AL30" s="100"/>
      <c r="AM30" s="100"/>
      <c r="AN30" s="110"/>
      <c r="AO30" s="1011" t="s">
        <v>84</v>
      </c>
      <c r="AP30" s="127"/>
      <c r="AQ30" s="138" t="s">
        <v>495</v>
      </c>
      <c r="AR30" s="152"/>
    </row>
    <row r="31" spans="1:46" x14ac:dyDescent="0.15">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4"/>
      <c r="AL31" s="101"/>
      <c r="AM31" s="101"/>
      <c r="AN31" s="111"/>
      <c r="AO31" s="1012"/>
      <c r="AP31" s="128" t="s">
        <v>496</v>
      </c>
      <c r="AQ31" s="139" t="s">
        <v>497</v>
      </c>
      <c r="AR31" s="153" t="s">
        <v>498</v>
      </c>
    </row>
    <row r="32" spans="1:46" ht="27" customHeight="1" x14ac:dyDescent="0.15">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99" t="s">
        <v>506</v>
      </c>
      <c r="AL32" s="1000"/>
      <c r="AM32" s="1000"/>
      <c r="AN32" s="1001"/>
      <c r="AO32" s="118">
        <v>606919</v>
      </c>
      <c r="AP32" s="118">
        <v>52593</v>
      </c>
      <c r="AQ32" s="145">
        <v>84123</v>
      </c>
      <c r="AR32" s="155">
        <v>-37.5</v>
      </c>
    </row>
    <row r="33" spans="1:46" ht="13.5" customHeight="1" x14ac:dyDescent="0.15">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99" t="s">
        <v>191</v>
      </c>
      <c r="AL33" s="1000"/>
      <c r="AM33" s="1000"/>
      <c r="AN33" s="1001"/>
      <c r="AO33" s="118" t="s">
        <v>197</v>
      </c>
      <c r="AP33" s="118" t="s">
        <v>197</v>
      </c>
      <c r="AQ33" s="145" t="s">
        <v>197</v>
      </c>
      <c r="AR33" s="155" t="s">
        <v>197</v>
      </c>
    </row>
    <row r="34" spans="1:46" ht="27" customHeight="1" x14ac:dyDescent="0.15">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99" t="s">
        <v>507</v>
      </c>
      <c r="AL34" s="1000"/>
      <c r="AM34" s="1000"/>
      <c r="AN34" s="1001"/>
      <c r="AO34" s="118" t="s">
        <v>197</v>
      </c>
      <c r="AP34" s="118" t="s">
        <v>197</v>
      </c>
      <c r="AQ34" s="145" t="s">
        <v>197</v>
      </c>
      <c r="AR34" s="155" t="s">
        <v>197</v>
      </c>
    </row>
    <row r="35" spans="1:46" ht="27" customHeight="1" x14ac:dyDescent="0.15">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99" t="s">
        <v>456</v>
      </c>
      <c r="AL35" s="1000"/>
      <c r="AM35" s="1000"/>
      <c r="AN35" s="1001"/>
      <c r="AO35" s="118">
        <v>446517</v>
      </c>
      <c r="AP35" s="118">
        <v>38693</v>
      </c>
      <c r="AQ35" s="145">
        <v>25612</v>
      </c>
      <c r="AR35" s="155">
        <v>51.1</v>
      </c>
    </row>
    <row r="36" spans="1:46" ht="27" customHeight="1" x14ac:dyDescent="0.15">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99" t="s">
        <v>37</v>
      </c>
      <c r="AL36" s="1000"/>
      <c r="AM36" s="1000"/>
      <c r="AN36" s="1001"/>
      <c r="AO36" s="118">
        <v>60386</v>
      </c>
      <c r="AP36" s="118">
        <v>5233</v>
      </c>
      <c r="AQ36" s="145">
        <v>3548</v>
      </c>
      <c r="AR36" s="155">
        <v>47.5</v>
      </c>
    </row>
    <row r="37" spans="1:46" ht="13.5" customHeight="1" x14ac:dyDescent="0.15">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99" t="s">
        <v>348</v>
      </c>
      <c r="AL37" s="1000"/>
      <c r="AM37" s="1000"/>
      <c r="AN37" s="1001"/>
      <c r="AO37" s="118">
        <v>1</v>
      </c>
      <c r="AP37" s="118">
        <v>0</v>
      </c>
      <c r="AQ37" s="145">
        <v>660</v>
      </c>
      <c r="AR37" s="155">
        <v>-100</v>
      </c>
    </row>
    <row r="38" spans="1:46" ht="27" customHeight="1" x14ac:dyDescent="0.15">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2" t="s">
        <v>508</v>
      </c>
      <c r="AL38" s="1003"/>
      <c r="AM38" s="1003"/>
      <c r="AN38" s="1004"/>
      <c r="AO38" s="122" t="s">
        <v>197</v>
      </c>
      <c r="AP38" s="122" t="s">
        <v>197</v>
      </c>
      <c r="AQ38" s="146">
        <v>49</v>
      </c>
      <c r="AR38" s="144" t="s">
        <v>197</v>
      </c>
      <c r="AS38" s="165"/>
    </row>
    <row r="39" spans="1:46" x14ac:dyDescent="0.15">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2" t="s">
        <v>81</v>
      </c>
      <c r="AL39" s="1003"/>
      <c r="AM39" s="1003"/>
      <c r="AN39" s="1004"/>
      <c r="AO39" s="118">
        <v>-15739</v>
      </c>
      <c r="AP39" s="118">
        <v>-1364</v>
      </c>
      <c r="AQ39" s="145">
        <v>-3738</v>
      </c>
      <c r="AR39" s="155">
        <v>-63.5</v>
      </c>
      <c r="AS39" s="165"/>
    </row>
    <row r="40" spans="1:46" ht="27" customHeight="1" x14ac:dyDescent="0.15">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99" t="s">
        <v>509</v>
      </c>
      <c r="AL40" s="1000"/>
      <c r="AM40" s="1000"/>
      <c r="AN40" s="1001"/>
      <c r="AO40" s="118">
        <v>-593111</v>
      </c>
      <c r="AP40" s="118">
        <v>-51396</v>
      </c>
      <c r="AQ40" s="145">
        <v>-72431</v>
      </c>
      <c r="AR40" s="155">
        <v>-29</v>
      </c>
      <c r="AS40" s="165"/>
    </row>
    <row r="41" spans="1:46" x14ac:dyDescent="0.15">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05" t="s">
        <v>388</v>
      </c>
      <c r="AL41" s="1006"/>
      <c r="AM41" s="1006"/>
      <c r="AN41" s="1007"/>
      <c r="AO41" s="118">
        <v>504973</v>
      </c>
      <c r="AP41" s="118">
        <v>43758</v>
      </c>
      <c r="AQ41" s="145">
        <v>37824</v>
      </c>
      <c r="AR41" s="155">
        <v>15.7</v>
      </c>
      <c r="AS41" s="165"/>
    </row>
    <row r="42" spans="1:46" x14ac:dyDescent="0.15">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6"/>
      <c r="AL42" s="90"/>
      <c r="AM42" s="90"/>
      <c r="AN42" s="90"/>
      <c r="AO42" s="90"/>
      <c r="AP42" s="90"/>
      <c r="AQ42" s="132"/>
      <c r="AR42" s="132"/>
      <c r="AS42" s="165"/>
    </row>
    <row r="43" spans="1:46" x14ac:dyDescent="0.15">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4"/>
      <c r="AQ43" s="132"/>
      <c r="AR43" s="90"/>
      <c r="AS43" s="165"/>
    </row>
    <row r="44" spans="1:46" x14ac:dyDescent="0.15">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2"/>
      <c r="AR44" s="90"/>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7"/>
      <c r="AR45" s="86"/>
      <c r="AS45" s="86"/>
      <c r="AT45" s="90"/>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15">
      <c r="A47" s="88" t="s">
        <v>510</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x14ac:dyDescent="0.15">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511</v>
      </c>
      <c r="AL48" s="87"/>
      <c r="AM48" s="87"/>
      <c r="AN48" s="87"/>
      <c r="AO48" s="87"/>
      <c r="AP48" s="87"/>
      <c r="AQ48" s="133"/>
      <c r="AR48" s="87"/>
    </row>
    <row r="49" spans="1:44" ht="13.5" customHeight="1" x14ac:dyDescent="0.15">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7"/>
      <c r="AL49" s="103"/>
      <c r="AM49" s="1013" t="s">
        <v>84</v>
      </c>
      <c r="AN49" s="1008" t="s">
        <v>441</v>
      </c>
      <c r="AO49" s="1009"/>
      <c r="AP49" s="1009"/>
      <c r="AQ49" s="1009"/>
      <c r="AR49" s="1010"/>
    </row>
    <row r="50" spans="1:44" x14ac:dyDescent="0.15">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8"/>
      <c r="AL50" s="104"/>
      <c r="AM50" s="1014"/>
      <c r="AN50" s="114" t="s">
        <v>486</v>
      </c>
      <c r="AO50" s="124" t="s">
        <v>487</v>
      </c>
      <c r="AP50" s="135" t="s">
        <v>512</v>
      </c>
      <c r="AQ50" s="148" t="s">
        <v>383</v>
      </c>
      <c r="AR50" s="158" t="s">
        <v>513</v>
      </c>
    </row>
    <row r="51" spans="1:44" x14ac:dyDescent="0.15">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7" t="s">
        <v>475</v>
      </c>
      <c r="AL51" s="103"/>
      <c r="AM51" s="108">
        <v>963846</v>
      </c>
      <c r="AN51" s="115">
        <v>77114</v>
      </c>
      <c r="AO51" s="125">
        <v>-71.900000000000006</v>
      </c>
      <c r="AP51" s="136">
        <v>120302</v>
      </c>
      <c r="AQ51" s="149">
        <v>1.7</v>
      </c>
      <c r="AR51" s="159">
        <v>-73.599999999999994</v>
      </c>
    </row>
    <row r="52" spans="1:44" x14ac:dyDescent="0.15">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9"/>
      <c r="AL52" s="105" t="s">
        <v>277</v>
      </c>
      <c r="AM52" s="109">
        <v>497437</v>
      </c>
      <c r="AN52" s="116">
        <v>39798</v>
      </c>
      <c r="AO52" s="126">
        <v>-60.3</v>
      </c>
      <c r="AP52" s="137">
        <v>59328</v>
      </c>
      <c r="AQ52" s="150">
        <v>18.7</v>
      </c>
      <c r="AR52" s="160">
        <v>-79</v>
      </c>
    </row>
    <row r="53" spans="1:44" x14ac:dyDescent="0.15">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7" t="s">
        <v>321</v>
      </c>
      <c r="AL53" s="103"/>
      <c r="AM53" s="108">
        <v>434782</v>
      </c>
      <c r="AN53" s="115">
        <v>35527</v>
      </c>
      <c r="AO53" s="125">
        <v>-53.9</v>
      </c>
      <c r="AP53" s="136">
        <v>114841</v>
      </c>
      <c r="AQ53" s="149">
        <v>-4.5</v>
      </c>
      <c r="AR53" s="159">
        <v>-49.4</v>
      </c>
    </row>
    <row r="54" spans="1:44" x14ac:dyDescent="0.15">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9"/>
      <c r="AL54" s="105" t="s">
        <v>277</v>
      </c>
      <c r="AM54" s="109">
        <v>276461</v>
      </c>
      <c r="AN54" s="116">
        <v>22590</v>
      </c>
      <c r="AO54" s="126">
        <v>-43.2</v>
      </c>
      <c r="AP54" s="137">
        <v>51589</v>
      </c>
      <c r="AQ54" s="150">
        <v>-13</v>
      </c>
      <c r="AR54" s="160">
        <v>-30.2</v>
      </c>
    </row>
    <row r="55" spans="1:44" x14ac:dyDescent="0.15">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7" t="s">
        <v>134</v>
      </c>
      <c r="AL55" s="103"/>
      <c r="AM55" s="108">
        <v>612998</v>
      </c>
      <c r="AN55" s="115">
        <v>51134</v>
      </c>
      <c r="AO55" s="125">
        <v>43.9</v>
      </c>
      <c r="AP55" s="136">
        <v>124145</v>
      </c>
      <c r="AQ55" s="149">
        <v>8.1</v>
      </c>
      <c r="AR55" s="159">
        <v>35.799999999999997</v>
      </c>
    </row>
    <row r="56" spans="1:44" x14ac:dyDescent="0.15">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9"/>
      <c r="AL56" s="105" t="s">
        <v>277</v>
      </c>
      <c r="AM56" s="109">
        <v>379449</v>
      </c>
      <c r="AN56" s="116">
        <v>31652</v>
      </c>
      <c r="AO56" s="126">
        <v>40.1</v>
      </c>
      <c r="AP56" s="137">
        <v>54761</v>
      </c>
      <c r="AQ56" s="150">
        <v>6.1</v>
      </c>
      <c r="AR56" s="160">
        <v>34</v>
      </c>
    </row>
    <row r="57" spans="1:44" x14ac:dyDescent="0.15">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7" t="s">
        <v>514</v>
      </c>
      <c r="AL57" s="103"/>
      <c r="AM57" s="108">
        <v>667936</v>
      </c>
      <c r="AN57" s="115">
        <v>56817</v>
      </c>
      <c r="AO57" s="125">
        <v>11.1</v>
      </c>
      <c r="AP57" s="136">
        <v>131480</v>
      </c>
      <c r="AQ57" s="149">
        <v>5.9</v>
      </c>
      <c r="AR57" s="159">
        <v>5.2</v>
      </c>
    </row>
    <row r="58" spans="1:44" x14ac:dyDescent="0.15">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9"/>
      <c r="AL58" s="105" t="s">
        <v>277</v>
      </c>
      <c r="AM58" s="109">
        <v>322629</v>
      </c>
      <c r="AN58" s="116">
        <v>27444</v>
      </c>
      <c r="AO58" s="126">
        <v>-13.3</v>
      </c>
      <c r="AP58" s="137">
        <v>63148</v>
      </c>
      <c r="AQ58" s="150">
        <v>15.3</v>
      </c>
      <c r="AR58" s="160">
        <v>-28.6</v>
      </c>
    </row>
    <row r="59" spans="1:44" x14ac:dyDescent="0.15">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7" t="s">
        <v>515</v>
      </c>
      <c r="AL59" s="103"/>
      <c r="AM59" s="108">
        <v>635924</v>
      </c>
      <c r="AN59" s="115">
        <v>55106</v>
      </c>
      <c r="AO59" s="125">
        <v>-3</v>
      </c>
      <c r="AP59" s="136">
        <v>163245</v>
      </c>
      <c r="AQ59" s="149">
        <v>24.2</v>
      </c>
      <c r="AR59" s="159">
        <v>-27.2</v>
      </c>
    </row>
    <row r="60" spans="1:44" x14ac:dyDescent="0.15">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9"/>
      <c r="AL60" s="105" t="s">
        <v>277</v>
      </c>
      <c r="AM60" s="109">
        <v>326548</v>
      </c>
      <c r="AN60" s="116">
        <v>28297</v>
      </c>
      <c r="AO60" s="126">
        <v>3.1</v>
      </c>
      <c r="AP60" s="137">
        <v>87630</v>
      </c>
      <c r="AQ60" s="150">
        <v>38.799999999999997</v>
      </c>
      <c r="AR60" s="160">
        <v>-35.700000000000003</v>
      </c>
    </row>
    <row r="61" spans="1:44" x14ac:dyDescent="0.15">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7" t="s">
        <v>516</v>
      </c>
      <c r="AL61" s="106"/>
      <c r="AM61" s="108">
        <v>663097</v>
      </c>
      <c r="AN61" s="115">
        <v>55140</v>
      </c>
      <c r="AO61" s="125">
        <v>-14.8</v>
      </c>
      <c r="AP61" s="136">
        <v>130803</v>
      </c>
      <c r="AQ61" s="151">
        <v>7.1</v>
      </c>
      <c r="AR61" s="159">
        <v>-21.9</v>
      </c>
    </row>
    <row r="62" spans="1:44" x14ac:dyDescent="0.15">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9"/>
      <c r="AL62" s="105" t="s">
        <v>277</v>
      </c>
      <c r="AM62" s="109">
        <v>360505</v>
      </c>
      <c r="AN62" s="116">
        <v>29956</v>
      </c>
      <c r="AO62" s="126">
        <v>-14.7</v>
      </c>
      <c r="AP62" s="137">
        <v>63291</v>
      </c>
      <c r="AQ62" s="150">
        <v>13.2</v>
      </c>
      <c r="AR62" s="160">
        <v>-27.9</v>
      </c>
    </row>
    <row r="63" spans="1:44" x14ac:dyDescent="0.15">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x14ac:dyDescent="0.15">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x14ac:dyDescent="0.15">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6"/>
    </row>
    <row r="67" spans="1:46" ht="13.5" hidden="1" customHeight="1" x14ac:dyDescent="0.15">
      <c r="AK67" s="90"/>
      <c r="AL67" s="90"/>
      <c r="AM67" s="90"/>
      <c r="AN67" s="90"/>
      <c r="AO67" s="90"/>
      <c r="AP67" s="90"/>
      <c r="AQ67" s="90"/>
      <c r="AR67" s="90"/>
      <c r="AS67" s="90"/>
      <c r="AT67" s="90"/>
    </row>
    <row r="68" spans="1:46" ht="13.5" hidden="1" customHeight="1" x14ac:dyDescent="0.15">
      <c r="AK68" s="90"/>
      <c r="AL68" s="90"/>
      <c r="AM68" s="90"/>
      <c r="AN68" s="90"/>
      <c r="AO68" s="90"/>
      <c r="AP68" s="90"/>
      <c r="AQ68" s="90"/>
      <c r="AR68" s="90"/>
    </row>
    <row r="69" spans="1:46" ht="13.5" hidden="1" customHeight="1" x14ac:dyDescent="0.15">
      <c r="AK69" s="90"/>
      <c r="AL69" s="90"/>
      <c r="AM69" s="90"/>
      <c r="AN69" s="90"/>
      <c r="AO69" s="90"/>
      <c r="AP69" s="90"/>
      <c r="AQ69" s="90"/>
      <c r="AR69" s="90"/>
    </row>
    <row r="70" spans="1:46" hidden="1" x14ac:dyDescent="0.15">
      <c r="AK70" s="90"/>
      <c r="AL70" s="90"/>
      <c r="AM70" s="90"/>
      <c r="AN70" s="90"/>
      <c r="AO70" s="90"/>
      <c r="AP70" s="90"/>
      <c r="AQ70" s="90"/>
      <c r="AR70" s="90"/>
    </row>
    <row r="71" spans="1:46" hidden="1" x14ac:dyDescent="0.15">
      <c r="AK71" s="90"/>
      <c r="AL71" s="90"/>
      <c r="AM71" s="90"/>
      <c r="AN71" s="90"/>
      <c r="AO71" s="90"/>
      <c r="AP71" s="90"/>
      <c r="AQ71" s="90"/>
      <c r="AR71" s="90"/>
    </row>
    <row r="72" spans="1:46" hidden="1" x14ac:dyDescent="0.15">
      <c r="AK72" s="90"/>
      <c r="AL72" s="90"/>
      <c r="AM72" s="90"/>
      <c r="AN72" s="90"/>
      <c r="AO72" s="90"/>
      <c r="AP72" s="90"/>
      <c r="AQ72" s="90"/>
      <c r="AR72" s="90"/>
    </row>
    <row r="73" spans="1:46" hidden="1" x14ac:dyDescent="0.15">
      <c r="AK73" s="90"/>
      <c r="AL73" s="90"/>
      <c r="AM73" s="90"/>
      <c r="AN73" s="90"/>
      <c r="AO73" s="90"/>
      <c r="AP73" s="90"/>
      <c r="AQ73" s="90"/>
      <c r="AR73" s="90"/>
    </row>
  </sheetData>
  <sheetProtection algorithmName="SHA-512" hashValue="PgoJcpjE8tLLv5aMmDVb4d30IIT8PiMPdebTW2NriXopAgH3PE0VVYezJXk0LfwpmSEZzZ61lxNh8vchPvvD4Q==" saltValue="+J8Dq9hrMyJ/2/PKxAbNjQ=="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96</v>
      </c>
    </row>
    <row r="121" spans="125:125" ht="13.5" hidden="1" customHeight="1" x14ac:dyDescent="0.15">
      <c r="DU121" s="78"/>
    </row>
  </sheetData>
  <sheetProtection algorithmName="SHA-512" hashValue="sO4byCiNPibecyqzLGLHQF6MLy5B+Ih5zuN/Y4PKrPd1mnSzrZ0ydgnGxcUPRhlu36sHREk9x2egX613f7iPag==" saltValue="REAoXFSS45l8Un/5fBnOsQ=="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96</v>
      </c>
    </row>
  </sheetData>
  <sheetProtection algorithmName="SHA-512" hashValue="0m+OYVfWQ4ESQtMWzbF3zbmVlu5yz1R3jQPDFoeliuSJfziexdB3JEEKF1Firgys07mlR7oc9ieQi+OarG5VvQ==" saltValue="B+AafpCBE4KfOL56KO2Vyg=="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81" t="s">
        <v>2</v>
      </c>
    </row>
    <row r="46" spans="2:10" ht="29.25" customHeight="1" x14ac:dyDescent="0.2">
      <c r="B46" s="167" t="s">
        <v>8</v>
      </c>
      <c r="C46" s="171"/>
      <c r="D46" s="171"/>
      <c r="E46" s="172" t="s">
        <v>16</v>
      </c>
      <c r="F46" s="173" t="s">
        <v>519</v>
      </c>
      <c r="G46" s="177" t="s">
        <v>520</v>
      </c>
      <c r="H46" s="177" t="s">
        <v>521</v>
      </c>
      <c r="I46" s="177" t="s">
        <v>226</v>
      </c>
      <c r="J46" s="182" t="s">
        <v>522</v>
      </c>
    </row>
    <row r="47" spans="2:10" ht="57.75" customHeight="1" x14ac:dyDescent="0.15">
      <c r="B47" s="168"/>
      <c r="C47" s="1015" t="s">
        <v>3</v>
      </c>
      <c r="D47" s="1015"/>
      <c r="E47" s="1016"/>
      <c r="F47" s="174">
        <v>9.69</v>
      </c>
      <c r="G47" s="178">
        <v>17.77</v>
      </c>
      <c r="H47" s="178">
        <v>21.28</v>
      </c>
      <c r="I47" s="178">
        <v>22.35</v>
      </c>
      <c r="J47" s="183">
        <v>21.47</v>
      </c>
    </row>
    <row r="48" spans="2:10" ht="57.75" customHeight="1" x14ac:dyDescent="0.15">
      <c r="B48" s="169"/>
      <c r="C48" s="1017" t="s">
        <v>9</v>
      </c>
      <c r="D48" s="1017"/>
      <c r="E48" s="1018"/>
      <c r="F48" s="175">
        <v>9.8699999999999992</v>
      </c>
      <c r="G48" s="179">
        <v>13.14</v>
      </c>
      <c r="H48" s="179">
        <v>11.82</v>
      </c>
      <c r="I48" s="179">
        <v>12.22</v>
      </c>
      <c r="J48" s="184">
        <v>11.06</v>
      </c>
    </row>
    <row r="49" spans="2:10" ht="57.75" customHeight="1" x14ac:dyDescent="0.15">
      <c r="B49" s="170"/>
      <c r="C49" s="1019" t="s">
        <v>15</v>
      </c>
      <c r="D49" s="1019"/>
      <c r="E49" s="1020"/>
      <c r="F49" s="176">
        <v>2.41</v>
      </c>
      <c r="G49" s="180">
        <v>7.42</v>
      </c>
      <c r="H49" s="180" t="s">
        <v>523</v>
      </c>
      <c r="I49" s="180" t="s">
        <v>524</v>
      </c>
      <c r="J49" s="185" t="s">
        <v>525</v>
      </c>
    </row>
    <row r="50" spans="2:10" x14ac:dyDescent="0.15"/>
  </sheetData>
  <sheetProtection algorithmName="SHA-512" hashValue="+uHfhXU3a9CcaQlZQz+atXVeUavBYx8+E2Tkmuhzti0FDEY2HIlxFZrby1rDmq1bgLC1BAi7cG2pz73YeRJDzw==" saltValue="ErkpTC3y2RruqrFznfcAKQ=="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6"/>
      <c r="B1" s="186"/>
      <c r="C1" s="186"/>
      <c r="D1" s="186"/>
      <c r="E1" s="186"/>
      <c r="F1" s="186"/>
      <c r="G1" s="186"/>
      <c r="H1" s="186"/>
      <c r="I1" s="186"/>
      <c r="J1" s="186"/>
      <c r="K1" s="186"/>
      <c r="L1" s="186"/>
      <c r="M1" s="186"/>
      <c r="N1" s="186"/>
      <c r="O1" s="186"/>
      <c r="P1" s="186"/>
    </row>
    <row r="2" spans="1:16" ht="16.5" customHeight="1" x14ac:dyDescent="0.15">
      <c r="A2" s="186"/>
      <c r="B2" s="186"/>
      <c r="C2" s="186"/>
      <c r="D2" s="186"/>
      <c r="E2" s="186"/>
      <c r="F2" s="186"/>
      <c r="G2" s="186"/>
      <c r="H2" s="186"/>
      <c r="I2" s="186"/>
      <c r="J2" s="186"/>
      <c r="K2" s="186"/>
      <c r="L2" s="186"/>
      <c r="M2" s="186"/>
      <c r="N2" s="186"/>
      <c r="O2" s="186"/>
      <c r="P2" s="186"/>
    </row>
    <row r="3" spans="1:16" ht="16.5" customHeight="1" x14ac:dyDescent="0.15">
      <c r="A3" s="186"/>
      <c r="B3" s="186"/>
      <c r="C3" s="186"/>
      <c r="D3" s="186"/>
      <c r="E3" s="186"/>
      <c r="F3" s="186"/>
      <c r="G3" s="186"/>
      <c r="H3" s="186"/>
      <c r="I3" s="186"/>
      <c r="J3" s="186"/>
      <c r="K3" s="186"/>
      <c r="L3" s="186"/>
      <c r="M3" s="186"/>
      <c r="N3" s="186"/>
      <c r="O3" s="186"/>
      <c r="P3" s="186"/>
    </row>
    <row r="4" spans="1:16" ht="16.5" customHeight="1" x14ac:dyDescent="0.15">
      <c r="A4" s="186"/>
      <c r="B4" s="186"/>
      <c r="C4" s="186"/>
      <c r="D4" s="186"/>
      <c r="E4" s="186"/>
      <c r="F4" s="186"/>
      <c r="G4" s="186"/>
      <c r="H4" s="186"/>
      <c r="I4" s="186"/>
      <c r="J4" s="186"/>
      <c r="K4" s="186"/>
      <c r="L4" s="186"/>
      <c r="M4" s="186"/>
      <c r="N4" s="186"/>
      <c r="O4" s="186"/>
      <c r="P4" s="186"/>
    </row>
    <row r="5" spans="1:16" ht="16.5" customHeight="1" x14ac:dyDescent="0.15">
      <c r="A5" s="186"/>
      <c r="B5" s="186"/>
      <c r="C5" s="186"/>
      <c r="D5" s="186"/>
      <c r="E5" s="186"/>
      <c r="F5" s="186"/>
      <c r="G5" s="186"/>
      <c r="H5" s="186"/>
      <c r="I5" s="186"/>
      <c r="J5" s="186"/>
      <c r="K5" s="186"/>
      <c r="L5" s="186"/>
      <c r="M5" s="186"/>
      <c r="N5" s="186"/>
      <c r="O5" s="186"/>
      <c r="P5" s="186"/>
    </row>
    <row r="6" spans="1:16" ht="16.5" customHeight="1" x14ac:dyDescent="0.15">
      <c r="A6" s="186"/>
      <c r="B6" s="186"/>
      <c r="C6" s="186"/>
      <c r="D6" s="186"/>
      <c r="E6" s="186"/>
      <c r="F6" s="186"/>
      <c r="G6" s="186"/>
      <c r="H6" s="186"/>
      <c r="I6" s="186"/>
      <c r="J6" s="186"/>
      <c r="K6" s="186"/>
      <c r="L6" s="186"/>
      <c r="M6" s="186"/>
      <c r="N6" s="186"/>
      <c r="O6" s="186"/>
      <c r="P6" s="186"/>
    </row>
    <row r="7" spans="1:16" ht="16.5" customHeight="1" x14ac:dyDescent="0.15">
      <c r="A7" s="186"/>
      <c r="B7" s="186"/>
      <c r="C7" s="186"/>
      <c r="D7" s="186"/>
      <c r="E7" s="186"/>
      <c r="F7" s="186"/>
      <c r="G7" s="186"/>
      <c r="H7" s="186"/>
      <c r="I7" s="186"/>
      <c r="J7" s="186"/>
      <c r="K7" s="186"/>
      <c r="L7" s="186"/>
      <c r="M7" s="186"/>
      <c r="N7" s="186"/>
      <c r="O7" s="186"/>
      <c r="P7" s="186"/>
    </row>
    <row r="8" spans="1:16" ht="16.5" customHeight="1" x14ac:dyDescent="0.15">
      <c r="A8" s="186"/>
      <c r="B8" s="186"/>
      <c r="C8" s="186"/>
      <c r="D8" s="186"/>
      <c r="E8" s="186"/>
      <c r="F8" s="186"/>
      <c r="G8" s="186"/>
      <c r="H8" s="186"/>
      <c r="I8" s="186"/>
      <c r="J8" s="186"/>
      <c r="K8" s="186"/>
      <c r="L8" s="186"/>
      <c r="M8" s="186"/>
      <c r="N8" s="186"/>
      <c r="O8" s="186"/>
      <c r="P8" s="186"/>
    </row>
    <row r="9" spans="1:16" ht="16.5" customHeight="1" x14ac:dyDescent="0.15">
      <c r="A9" s="186"/>
      <c r="B9" s="186"/>
      <c r="C9" s="186"/>
      <c r="D9" s="186"/>
      <c r="E9" s="186"/>
      <c r="F9" s="186"/>
      <c r="G9" s="186"/>
      <c r="H9" s="186"/>
      <c r="I9" s="186"/>
      <c r="J9" s="186"/>
      <c r="K9" s="186"/>
      <c r="L9" s="186"/>
      <c r="M9" s="186"/>
      <c r="N9" s="186"/>
      <c r="O9" s="186"/>
      <c r="P9" s="186"/>
    </row>
    <row r="10" spans="1:16" ht="16.5" customHeight="1" x14ac:dyDescent="0.15">
      <c r="A10" s="186"/>
      <c r="B10" s="186"/>
      <c r="C10" s="186"/>
      <c r="D10" s="186"/>
      <c r="E10" s="186"/>
      <c r="F10" s="186"/>
      <c r="G10" s="186"/>
      <c r="H10" s="186"/>
      <c r="I10" s="186"/>
      <c r="J10" s="186"/>
      <c r="K10" s="186"/>
      <c r="L10" s="186"/>
      <c r="M10" s="186"/>
      <c r="N10" s="186"/>
      <c r="O10" s="186"/>
      <c r="P10" s="186"/>
    </row>
    <row r="11" spans="1:16" ht="16.5" customHeight="1" x14ac:dyDescent="0.15">
      <c r="A11" s="186"/>
      <c r="B11" s="186"/>
      <c r="C11" s="186"/>
      <c r="D11" s="186"/>
      <c r="E11" s="186"/>
      <c r="F11" s="186"/>
      <c r="G11" s="186"/>
      <c r="H11" s="186"/>
      <c r="I11" s="186"/>
      <c r="J11" s="186"/>
      <c r="K11" s="186"/>
      <c r="L11" s="186"/>
      <c r="M11" s="186"/>
      <c r="N11" s="186"/>
      <c r="O11" s="186"/>
      <c r="P11" s="186"/>
    </row>
    <row r="12" spans="1:16" ht="16.5" customHeight="1" x14ac:dyDescent="0.15">
      <c r="A12" s="186"/>
      <c r="B12" s="186"/>
      <c r="C12" s="186"/>
      <c r="D12" s="186"/>
      <c r="E12" s="186"/>
      <c r="F12" s="186"/>
      <c r="G12" s="186"/>
      <c r="H12" s="186"/>
      <c r="I12" s="186"/>
      <c r="J12" s="186"/>
      <c r="K12" s="186"/>
      <c r="L12" s="186"/>
      <c r="M12" s="186"/>
      <c r="N12" s="186"/>
      <c r="O12" s="186"/>
      <c r="P12" s="186"/>
    </row>
    <row r="13" spans="1:16" ht="16.5" customHeight="1" x14ac:dyDescent="0.15">
      <c r="A13" s="186"/>
      <c r="B13" s="186"/>
      <c r="C13" s="186"/>
      <c r="D13" s="186"/>
      <c r="E13" s="186"/>
      <c r="F13" s="186"/>
      <c r="G13" s="186"/>
      <c r="H13" s="186"/>
      <c r="I13" s="186"/>
      <c r="J13" s="186"/>
      <c r="K13" s="186"/>
      <c r="L13" s="186"/>
      <c r="M13" s="186"/>
      <c r="N13" s="186"/>
      <c r="O13" s="186"/>
      <c r="P13" s="186"/>
    </row>
    <row r="14" spans="1:16" ht="16.5" customHeight="1" x14ac:dyDescent="0.15">
      <c r="A14" s="186"/>
      <c r="B14" s="186"/>
      <c r="C14" s="186"/>
      <c r="D14" s="186"/>
      <c r="E14" s="186"/>
      <c r="F14" s="186"/>
      <c r="G14" s="186"/>
      <c r="H14" s="186"/>
      <c r="I14" s="186"/>
      <c r="J14" s="186"/>
      <c r="K14" s="186"/>
      <c r="L14" s="186"/>
      <c r="M14" s="186"/>
      <c r="N14" s="186"/>
      <c r="O14" s="186"/>
      <c r="P14" s="186"/>
    </row>
    <row r="15" spans="1:16" ht="16.5" customHeight="1" x14ac:dyDescent="0.15">
      <c r="A15" s="186"/>
      <c r="B15" s="186"/>
      <c r="C15" s="186"/>
      <c r="D15" s="186"/>
      <c r="E15" s="186"/>
      <c r="F15" s="186"/>
      <c r="G15" s="186"/>
      <c r="H15" s="186"/>
      <c r="I15" s="186"/>
      <c r="J15" s="186"/>
      <c r="K15" s="186"/>
      <c r="L15" s="186"/>
      <c r="M15" s="186"/>
      <c r="N15" s="186"/>
      <c r="O15" s="186"/>
      <c r="P15" s="186"/>
    </row>
    <row r="16" spans="1:16" ht="16.5" customHeight="1" x14ac:dyDescent="0.15">
      <c r="A16" s="186"/>
      <c r="B16" s="186"/>
      <c r="C16" s="186"/>
      <c r="D16" s="186"/>
      <c r="E16" s="186"/>
      <c r="F16" s="186"/>
      <c r="G16" s="186"/>
      <c r="H16" s="186"/>
      <c r="I16" s="186"/>
      <c r="J16" s="186"/>
      <c r="K16" s="186"/>
      <c r="L16" s="186"/>
      <c r="M16" s="186"/>
      <c r="N16" s="186"/>
      <c r="O16" s="186"/>
      <c r="P16" s="186"/>
    </row>
    <row r="17" spans="1:16" ht="16.5" customHeight="1" x14ac:dyDescent="0.15">
      <c r="A17" s="186"/>
      <c r="B17" s="186"/>
      <c r="C17" s="186"/>
      <c r="D17" s="186"/>
      <c r="E17" s="186"/>
      <c r="F17" s="186"/>
      <c r="G17" s="186"/>
      <c r="H17" s="186"/>
      <c r="I17" s="186"/>
      <c r="J17" s="186"/>
      <c r="K17" s="186"/>
      <c r="L17" s="186"/>
      <c r="M17" s="186"/>
      <c r="N17" s="186"/>
      <c r="O17" s="186"/>
      <c r="P17" s="186"/>
    </row>
    <row r="18" spans="1:16" ht="16.5" customHeight="1" x14ac:dyDescent="0.15">
      <c r="A18" s="186"/>
      <c r="B18" s="186"/>
      <c r="C18" s="186"/>
      <c r="D18" s="186"/>
      <c r="E18" s="186"/>
      <c r="F18" s="186"/>
      <c r="G18" s="186"/>
      <c r="H18" s="186"/>
      <c r="I18" s="186"/>
      <c r="J18" s="186"/>
      <c r="K18" s="186"/>
      <c r="L18" s="186"/>
      <c r="M18" s="186"/>
      <c r="N18" s="186"/>
      <c r="O18" s="186"/>
      <c r="P18" s="186"/>
    </row>
    <row r="19" spans="1:16" ht="16.5" customHeight="1" x14ac:dyDescent="0.15">
      <c r="A19" s="186"/>
      <c r="B19" s="186"/>
      <c r="C19" s="186"/>
      <c r="D19" s="186"/>
      <c r="E19" s="186"/>
      <c r="F19" s="186"/>
      <c r="G19" s="186"/>
      <c r="H19" s="186"/>
      <c r="I19" s="186"/>
      <c r="J19" s="186"/>
      <c r="K19" s="186"/>
      <c r="L19" s="186"/>
      <c r="M19" s="186"/>
      <c r="N19" s="186"/>
      <c r="O19" s="186"/>
      <c r="P19" s="186"/>
    </row>
    <row r="20" spans="1:16" ht="16.5" customHeight="1" x14ac:dyDescent="0.15">
      <c r="A20" s="186"/>
      <c r="B20" s="186"/>
      <c r="C20" s="186"/>
      <c r="D20" s="186"/>
      <c r="E20" s="186"/>
      <c r="F20" s="186"/>
      <c r="G20" s="186"/>
      <c r="H20" s="186"/>
      <c r="I20" s="186"/>
      <c r="J20" s="186"/>
      <c r="K20" s="186"/>
      <c r="L20" s="186"/>
      <c r="M20" s="186"/>
      <c r="N20" s="186"/>
      <c r="O20" s="186"/>
      <c r="P20" s="186"/>
    </row>
    <row r="21" spans="1:16" ht="16.5" customHeight="1" x14ac:dyDescent="0.15">
      <c r="A21" s="186"/>
      <c r="B21" s="186"/>
      <c r="C21" s="186"/>
      <c r="D21" s="186"/>
      <c r="E21" s="186"/>
      <c r="F21" s="186"/>
      <c r="G21" s="186"/>
      <c r="H21" s="186"/>
      <c r="I21" s="186"/>
      <c r="J21" s="186"/>
      <c r="K21" s="186"/>
      <c r="L21" s="186"/>
      <c r="M21" s="186"/>
      <c r="N21" s="186"/>
      <c r="O21" s="186"/>
      <c r="P21" s="186"/>
    </row>
    <row r="22" spans="1:16" ht="16.5" customHeight="1" x14ac:dyDescent="0.15">
      <c r="A22" s="186"/>
      <c r="B22" s="186"/>
      <c r="C22" s="186"/>
      <c r="D22" s="186"/>
      <c r="E22" s="186"/>
      <c r="F22" s="186"/>
      <c r="G22" s="186"/>
      <c r="H22" s="186"/>
      <c r="I22" s="186"/>
      <c r="J22" s="186"/>
      <c r="K22" s="186"/>
      <c r="L22" s="186"/>
      <c r="M22" s="186"/>
      <c r="N22" s="186"/>
      <c r="O22" s="186"/>
      <c r="P22" s="186"/>
    </row>
    <row r="23" spans="1:16" ht="16.5" customHeight="1" x14ac:dyDescent="0.15">
      <c r="A23" s="186"/>
      <c r="B23" s="186"/>
      <c r="C23" s="186"/>
      <c r="D23" s="186"/>
      <c r="E23" s="186"/>
      <c r="F23" s="186"/>
      <c r="G23" s="186"/>
      <c r="H23" s="186"/>
      <c r="I23" s="186"/>
      <c r="J23" s="186"/>
      <c r="K23" s="186"/>
      <c r="L23" s="186"/>
      <c r="M23" s="186"/>
      <c r="N23" s="186"/>
      <c r="O23" s="186"/>
      <c r="P23" s="186"/>
    </row>
    <row r="24" spans="1:16" ht="16.5" customHeight="1" x14ac:dyDescent="0.15">
      <c r="A24" s="186"/>
      <c r="B24" s="186"/>
      <c r="C24" s="186"/>
      <c r="D24" s="186"/>
      <c r="E24" s="186"/>
      <c r="F24" s="186"/>
      <c r="G24" s="186"/>
      <c r="H24" s="186"/>
      <c r="I24" s="186"/>
      <c r="J24" s="186"/>
      <c r="K24" s="186"/>
      <c r="L24" s="186"/>
      <c r="M24" s="186"/>
      <c r="N24" s="186"/>
      <c r="O24" s="186"/>
      <c r="P24" s="186"/>
    </row>
    <row r="25" spans="1:16" ht="16.5" customHeight="1" x14ac:dyDescent="0.15">
      <c r="A25" s="186"/>
      <c r="B25" s="186"/>
      <c r="C25" s="186"/>
      <c r="D25" s="186"/>
      <c r="E25" s="186"/>
      <c r="F25" s="186"/>
      <c r="G25" s="186"/>
      <c r="H25" s="186"/>
      <c r="I25" s="186"/>
      <c r="J25" s="186"/>
      <c r="K25" s="186"/>
      <c r="L25" s="186"/>
      <c r="M25" s="186"/>
      <c r="N25" s="186"/>
      <c r="O25" s="186"/>
      <c r="P25" s="186"/>
    </row>
    <row r="26" spans="1:16" ht="16.5" customHeight="1" x14ac:dyDescent="0.15">
      <c r="A26" s="186"/>
      <c r="B26" s="186"/>
      <c r="C26" s="186"/>
      <c r="D26" s="186"/>
      <c r="E26" s="186"/>
      <c r="F26" s="186"/>
      <c r="G26" s="186"/>
      <c r="H26" s="186"/>
      <c r="I26" s="186"/>
      <c r="J26" s="186"/>
      <c r="K26" s="186"/>
      <c r="L26" s="186"/>
      <c r="M26" s="186"/>
      <c r="N26" s="186"/>
      <c r="O26" s="186"/>
      <c r="P26" s="186"/>
    </row>
    <row r="27" spans="1:16" ht="16.5" customHeight="1" x14ac:dyDescent="0.15">
      <c r="A27" s="186"/>
      <c r="B27" s="186"/>
      <c r="C27" s="186"/>
      <c r="D27" s="186"/>
      <c r="E27" s="186"/>
      <c r="F27" s="186"/>
      <c r="G27" s="186"/>
      <c r="H27" s="186"/>
      <c r="I27" s="186"/>
      <c r="J27" s="186"/>
      <c r="K27" s="186"/>
      <c r="L27" s="186"/>
      <c r="M27" s="186"/>
      <c r="N27" s="186"/>
      <c r="O27" s="186"/>
      <c r="P27" s="186"/>
    </row>
    <row r="28" spans="1:16" ht="16.5" customHeight="1" x14ac:dyDescent="0.15">
      <c r="A28" s="186"/>
      <c r="B28" s="186"/>
      <c r="C28" s="186"/>
      <c r="D28" s="186"/>
      <c r="E28" s="186"/>
      <c r="F28" s="186"/>
      <c r="G28" s="186"/>
      <c r="H28" s="186"/>
      <c r="I28" s="186"/>
      <c r="J28" s="186"/>
      <c r="K28" s="186"/>
      <c r="L28" s="186"/>
      <c r="M28" s="186"/>
      <c r="N28" s="186"/>
      <c r="O28" s="186"/>
      <c r="P28" s="186"/>
    </row>
    <row r="29" spans="1:16" ht="16.5" customHeight="1" x14ac:dyDescent="0.15">
      <c r="A29" s="186"/>
      <c r="B29" s="186"/>
      <c r="C29" s="186"/>
      <c r="D29" s="186"/>
      <c r="E29" s="186"/>
      <c r="F29" s="186"/>
      <c r="G29" s="186"/>
      <c r="H29" s="186"/>
      <c r="I29" s="186"/>
      <c r="J29" s="186"/>
      <c r="K29" s="186"/>
      <c r="L29" s="186"/>
      <c r="M29" s="186"/>
      <c r="N29" s="186"/>
      <c r="O29" s="186"/>
      <c r="P29" s="186"/>
    </row>
    <row r="30" spans="1:16" ht="16.5" customHeight="1" x14ac:dyDescent="0.15">
      <c r="A30" s="186"/>
      <c r="B30" s="186"/>
      <c r="C30" s="186"/>
      <c r="D30" s="186"/>
      <c r="E30" s="186"/>
      <c r="F30" s="186"/>
      <c r="G30" s="186"/>
      <c r="H30" s="186"/>
      <c r="I30" s="186"/>
      <c r="J30" s="186"/>
      <c r="K30" s="186"/>
      <c r="L30" s="186"/>
      <c r="M30" s="186"/>
      <c r="N30" s="186"/>
      <c r="O30" s="186"/>
      <c r="P30" s="186"/>
    </row>
    <row r="31" spans="1:16" ht="16.5" customHeight="1" x14ac:dyDescent="0.15">
      <c r="A31" s="186"/>
      <c r="B31" s="186"/>
      <c r="C31" s="186"/>
      <c r="D31" s="186"/>
      <c r="E31" s="186"/>
      <c r="F31" s="186"/>
      <c r="G31" s="186"/>
      <c r="H31" s="186"/>
      <c r="I31" s="186"/>
      <c r="J31" s="186"/>
      <c r="K31" s="186"/>
      <c r="L31" s="186"/>
      <c r="M31" s="186"/>
      <c r="N31" s="186"/>
      <c r="O31" s="186"/>
      <c r="P31" s="186"/>
    </row>
    <row r="32" spans="1:16" ht="31.5" customHeight="1" x14ac:dyDescent="0.15">
      <c r="A32" s="186"/>
      <c r="B32" s="186"/>
      <c r="C32" s="186"/>
      <c r="D32" s="186"/>
      <c r="E32" s="186"/>
      <c r="F32" s="186"/>
      <c r="G32" s="186"/>
      <c r="H32" s="186"/>
      <c r="I32" s="186"/>
      <c r="J32" s="181" t="s">
        <v>2</v>
      </c>
      <c r="K32" s="186"/>
      <c r="L32" s="186"/>
      <c r="M32" s="186"/>
      <c r="N32" s="186"/>
      <c r="O32" s="186"/>
      <c r="P32" s="186"/>
    </row>
    <row r="33" spans="1:16" ht="39" customHeight="1" x14ac:dyDescent="0.2">
      <c r="A33" s="186"/>
      <c r="B33" s="187" t="s">
        <v>13</v>
      </c>
      <c r="C33" s="193"/>
      <c r="D33" s="193"/>
      <c r="E33" s="195" t="s">
        <v>16</v>
      </c>
      <c r="F33" s="196" t="s">
        <v>519</v>
      </c>
      <c r="G33" s="201" t="s">
        <v>520</v>
      </c>
      <c r="H33" s="201" t="s">
        <v>521</v>
      </c>
      <c r="I33" s="201" t="s">
        <v>226</v>
      </c>
      <c r="J33" s="205" t="s">
        <v>522</v>
      </c>
      <c r="K33" s="186"/>
      <c r="L33" s="186"/>
      <c r="M33" s="186"/>
      <c r="N33" s="186"/>
      <c r="O33" s="186"/>
      <c r="P33" s="186"/>
    </row>
    <row r="34" spans="1:16" ht="39" customHeight="1" x14ac:dyDescent="0.15">
      <c r="A34" s="186"/>
      <c r="B34" s="188"/>
      <c r="C34" s="1021" t="s">
        <v>265</v>
      </c>
      <c r="D34" s="1021"/>
      <c r="E34" s="1022"/>
      <c r="F34" s="197">
        <v>9.8699999999999992</v>
      </c>
      <c r="G34" s="202">
        <v>13.13</v>
      </c>
      <c r="H34" s="202">
        <v>11.81</v>
      </c>
      <c r="I34" s="202">
        <v>12.21</v>
      </c>
      <c r="J34" s="206">
        <v>11.05</v>
      </c>
      <c r="K34" s="186"/>
      <c r="L34" s="186"/>
      <c r="M34" s="186"/>
      <c r="N34" s="186"/>
      <c r="O34" s="186"/>
      <c r="P34" s="186"/>
    </row>
    <row r="35" spans="1:16" ht="39" customHeight="1" x14ac:dyDescent="0.15">
      <c r="A35" s="186"/>
      <c r="B35" s="189"/>
      <c r="C35" s="1023" t="s">
        <v>457</v>
      </c>
      <c r="D35" s="1023"/>
      <c r="E35" s="1024"/>
      <c r="F35" s="198">
        <v>9.66</v>
      </c>
      <c r="G35" s="203">
        <v>9.65</v>
      </c>
      <c r="H35" s="203">
        <v>10.91</v>
      </c>
      <c r="I35" s="203">
        <v>10.49</v>
      </c>
      <c r="J35" s="207">
        <v>9.65</v>
      </c>
      <c r="K35" s="186"/>
      <c r="L35" s="186"/>
      <c r="M35" s="186"/>
      <c r="N35" s="186"/>
      <c r="O35" s="186"/>
      <c r="P35" s="186"/>
    </row>
    <row r="36" spans="1:16" ht="39" customHeight="1" x14ac:dyDescent="0.15">
      <c r="A36" s="186"/>
      <c r="B36" s="189"/>
      <c r="C36" s="1023" t="s">
        <v>259</v>
      </c>
      <c r="D36" s="1023"/>
      <c r="E36" s="1024"/>
      <c r="F36" s="198">
        <v>2.75</v>
      </c>
      <c r="G36" s="203">
        <v>2.72</v>
      </c>
      <c r="H36" s="203">
        <v>2.62</v>
      </c>
      <c r="I36" s="203">
        <v>3.88</v>
      </c>
      <c r="J36" s="207">
        <v>4.83</v>
      </c>
      <c r="K36" s="186"/>
      <c r="L36" s="186"/>
      <c r="M36" s="186"/>
      <c r="N36" s="186"/>
      <c r="O36" s="186"/>
      <c r="P36" s="186"/>
    </row>
    <row r="37" spans="1:16" ht="39" customHeight="1" x14ac:dyDescent="0.15">
      <c r="A37" s="186"/>
      <c r="B37" s="189"/>
      <c r="C37" s="1023" t="s">
        <v>455</v>
      </c>
      <c r="D37" s="1023"/>
      <c r="E37" s="1024"/>
      <c r="F37" s="198">
        <v>1.01</v>
      </c>
      <c r="G37" s="203">
        <v>1.34</v>
      </c>
      <c r="H37" s="203">
        <v>0.75</v>
      </c>
      <c r="I37" s="203">
        <v>1.1200000000000001</v>
      </c>
      <c r="J37" s="207">
        <v>1.1599999999999999</v>
      </c>
      <c r="K37" s="186"/>
      <c r="L37" s="186"/>
      <c r="M37" s="186"/>
      <c r="N37" s="186"/>
      <c r="O37" s="186"/>
      <c r="P37" s="186"/>
    </row>
    <row r="38" spans="1:16" ht="39" customHeight="1" x14ac:dyDescent="0.15">
      <c r="A38" s="186"/>
      <c r="B38" s="189"/>
      <c r="C38" s="1023" t="s">
        <v>454</v>
      </c>
      <c r="D38" s="1023"/>
      <c r="E38" s="1024"/>
      <c r="F38" s="198">
        <v>4.51</v>
      </c>
      <c r="G38" s="203">
        <v>8.0299999999999994</v>
      </c>
      <c r="H38" s="203">
        <v>2.25</v>
      </c>
      <c r="I38" s="203">
        <v>1.28</v>
      </c>
      <c r="J38" s="207">
        <v>0.48</v>
      </c>
      <c r="K38" s="186"/>
      <c r="L38" s="186"/>
      <c r="M38" s="186"/>
      <c r="N38" s="186"/>
      <c r="O38" s="186"/>
      <c r="P38" s="186"/>
    </row>
    <row r="39" spans="1:16" ht="39" customHeight="1" x14ac:dyDescent="0.15">
      <c r="A39" s="186"/>
      <c r="B39" s="189"/>
      <c r="C39" s="1023" t="s">
        <v>23</v>
      </c>
      <c r="D39" s="1023"/>
      <c r="E39" s="1024"/>
      <c r="F39" s="198">
        <v>0.01</v>
      </c>
      <c r="G39" s="203">
        <v>0.16</v>
      </c>
      <c r="H39" s="203">
        <v>0.08</v>
      </c>
      <c r="I39" s="203">
        <v>0.09</v>
      </c>
      <c r="J39" s="207">
        <v>0.12</v>
      </c>
      <c r="K39" s="186"/>
      <c r="L39" s="186"/>
      <c r="M39" s="186"/>
      <c r="N39" s="186"/>
      <c r="O39" s="186"/>
      <c r="P39" s="186"/>
    </row>
    <row r="40" spans="1:16" ht="39" customHeight="1" x14ac:dyDescent="0.15">
      <c r="A40" s="186"/>
      <c r="B40" s="189"/>
      <c r="C40" s="1023" t="s">
        <v>132</v>
      </c>
      <c r="D40" s="1023"/>
      <c r="E40" s="1024"/>
      <c r="F40" s="198">
        <v>0</v>
      </c>
      <c r="G40" s="203">
        <v>0</v>
      </c>
      <c r="H40" s="203">
        <v>0</v>
      </c>
      <c r="I40" s="203">
        <v>0</v>
      </c>
      <c r="J40" s="207">
        <v>0</v>
      </c>
      <c r="K40" s="186"/>
      <c r="L40" s="186"/>
      <c r="M40" s="186"/>
      <c r="N40" s="186"/>
      <c r="O40" s="186"/>
      <c r="P40" s="186"/>
    </row>
    <row r="41" spans="1:16" ht="39" customHeight="1" x14ac:dyDescent="0.15">
      <c r="A41" s="186"/>
      <c r="B41" s="189"/>
      <c r="C41" s="1023"/>
      <c r="D41" s="1023"/>
      <c r="E41" s="1024"/>
      <c r="F41" s="198"/>
      <c r="G41" s="203"/>
      <c r="H41" s="203"/>
      <c r="I41" s="203"/>
      <c r="J41" s="207"/>
      <c r="K41" s="186"/>
      <c r="L41" s="186"/>
      <c r="M41" s="186"/>
      <c r="N41" s="186"/>
      <c r="O41" s="186"/>
      <c r="P41" s="186"/>
    </row>
    <row r="42" spans="1:16" ht="39" customHeight="1" x14ac:dyDescent="0.15">
      <c r="A42" s="186"/>
      <c r="B42" s="190"/>
      <c r="C42" s="1023" t="s">
        <v>526</v>
      </c>
      <c r="D42" s="1023"/>
      <c r="E42" s="1024"/>
      <c r="F42" s="198" t="s">
        <v>197</v>
      </c>
      <c r="G42" s="203" t="s">
        <v>197</v>
      </c>
      <c r="H42" s="203" t="s">
        <v>197</v>
      </c>
      <c r="I42" s="203" t="s">
        <v>197</v>
      </c>
      <c r="J42" s="207" t="s">
        <v>197</v>
      </c>
      <c r="K42" s="186"/>
      <c r="L42" s="186"/>
      <c r="M42" s="186"/>
      <c r="N42" s="186"/>
      <c r="O42" s="186"/>
      <c r="P42" s="186"/>
    </row>
    <row r="43" spans="1:16" ht="39" customHeight="1" x14ac:dyDescent="0.15">
      <c r="A43" s="186"/>
      <c r="B43" s="191"/>
      <c r="C43" s="1025" t="s">
        <v>302</v>
      </c>
      <c r="D43" s="1025"/>
      <c r="E43" s="1026"/>
      <c r="F43" s="199" t="s">
        <v>197</v>
      </c>
      <c r="G43" s="204" t="s">
        <v>197</v>
      </c>
      <c r="H43" s="204" t="s">
        <v>197</v>
      </c>
      <c r="I43" s="204" t="s">
        <v>197</v>
      </c>
      <c r="J43" s="208" t="s">
        <v>197</v>
      </c>
      <c r="K43" s="186"/>
      <c r="L43" s="186"/>
      <c r="M43" s="186"/>
      <c r="N43" s="186"/>
      <c r="O43" s="186"/>
      <c r="P43" s="186"/>
    </row>
    <row r="44" spans="1:16" ht="39" customHeight="1" x14ac:dyDescent="0.15">
      <c r="A44" s="186"/>
      <c r="B44" s="192"/>
      <c r="C44" s="194"/>
      <c r="D44" s="194"/>
      <c r="E44" s="194"/>
      <c r="F44" s="200"/>
      <c r="G44" s="200"/>
      <c r="H44" s="200"/>
      <c r="I44" s="200"/>
      <c r="J44" s="200"/>
      <c r="K44" s="186"/>
      <c r="L44" s="186"/>
      <c r="M44" s="186"/>
      <c r="N44" s="186"/>
      <c r="O44" s="186"/>
      <c r="P44" s="186"/>
    </row>
    <row r="45" spans="1:16" ht="17.25" x14ac:dyDescent="0.15">
      <c r="A45" s="186"/>
      <c r="B45" s="186"/>
      <c r="C45" s="186"/>
      <c r="D45" s="186"/>
      <c r="E45" s="186"/>
      <c r="F45" s="186"/>
      <c r="G45" s="186"/>
      <c r="H45" s="186"/>
      <c r="I45" s="186"/>
      <c r="J45" s="186"/>
      <c r="K45" s="186"/>
      <c r="L45" s="186"/>
      <c r="M45" s="186"/>
      <c r="N45" s="186"/>
      <c r="O45" s="186"/>
      <c r="P45" s="186"/>
    </row>
  </sheetData>
  <sheetProtection algorithmName="SHA-512" hashValue="WjxalMxaFxoHKvcAg1ivMXnVCu7PczmRr7FDZvrUXoBCQRNHFgHe5ari6pS0Ftjzy1BjyENYih59j2n20IzvQg==" saltValue="/TANXuvFTdqPfLywjx4l3w=="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5"/>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45" t="s">
        <v>19</v>
      </c>
      <c r="P43" s="85"/>
      <c r="Q43" s="85"/>
      <c r="R43" s="85"/>
      <c r="S43" s="85"/>
      <c r="T43" s="85"/>
      <c r="U43" s="85"/>
    </row>
    <row r="44" spans="1:21" ht="30.75" customHeight="1" x14ac:dyDescent="0.15">
      <c r="A44" s="85"/>
      <c r="B44" s="209" t="s">
        <v>24</v>
      </c>
      <c r="C44" s="215"/>
      <c r="D44" s="215"/>
      <c r="E44" s="223"/>
      <c r="F44" s="223"/>
      <c r="G44" s="223"/>
      <c r="H44" s="223"/>
      <c r="I44" s="223"/>
      <c r="J44" s="226" t="s">
        <v>16</v>
      </c>
      <c r="K44" s="228" t="s">
        <v>519</v>
      </c>
      <c r="L44" s="237" t="s">
        <v>520</v>
      </c>
      <c r="M44" s="237" t="s">
        <v>521</v>
      </c>
      <c r="N44" s="237" t="s">
        <v>226</v>
      </c>
      <c r="O44" s="246" t="s">
        <v>522</v>
      </c>
      <c r="P44" s="85"/>
      <c r="Q44" s="85"/>
      <c r="R44" s="85"/>
      <c r="S44" s="85"/>
      <c r="T44" s="85"/>
      <c r="U44" s="85"/>
    </row>
    <row r="45" spans="1:21" ht="30.75" customHeight="1" x14ac:dyDescent="0.15">
      <c r="A45" s="85"/>
      <c r="B45" s="1052" t="s">
        <v>26</v>
      </c>
      <c r="C45" s="1053"/>
      <c r="D45" s="218"/>
      <c r="E45" s="1027" t="s">
        <v>22</v>
      </c>
      <c r="F45" s="1027"/>
      <c r="G45" s="1027"/>
      <c r="H45" s="1027"/>
      <c r="I45" s="1027"/>
      <c r="J45" s="1028"/>
      <c r="K45" s="229">
        <v>483</v>
      </c>
      <c r="L45" s="238">
        <v>487</v>
      </c>
      <c r="M45" s="238">
        <v>531</v>
      </c>
      <c r="N45" s="238">
        <v>597</v>
      </c>
      <c r="O45" s="247">
        <v>607</v>
      </c>
      <c r="P45" s="85"/>
      <c r="Q45" s="85"/>
      <c r="R45" s="85"/>
      <c r="S45" s="85"/>
      <c r="T45" s="85"/>
      <c r="U45" s="85"/>
    </row>
    <row r="46" spans="1:21" ht="30.75" customHeight="1" x14ac:dyDescent="0.15">
      <c r="A46" s="85"/>
      <c r="B46" s="1054"/>
      <c r="C46" s="1055"/>
      <c r="D46" s="219"/>
      <c r="E46" s="1029" t="s">
        <v>29</v>
      </c>
      <c r="F46" s="1029"/>
      <c r="G46" s="1029"/>
      <c r="H46" s="1029"/>
      <c r="I46" s="1029"/>
      <c r="J46" s="1030"/>
      <c r="K46" s="230" t="s">
        <v>197</v>
      </c>
      <c r="L46" s="239" t="s">
        <v>197</v>
      </c>
      <c r="M46" s="239" t="s">
        <v>197</v>
      </c>
      <c r="N46" s="239" t="s">
        <v>197</v>
      </c>
      <c r="O46" s="248" t="s">
        <v>197</v>
      </c>
      <c r="P46" s="85"/>
      <c r="Q46" s="85"/>
      <c r="R46" s="85"/>
      <c r="S46" s="85"/>
      <c r="T46" s="85"/>
      <c r="U46" s="85"/>
    </row>
    <row r="47" spans="1:21" ht="30.75" customHeight="1" x14ac:dyDescent="0.15">
      <c r="A47" s="85"/>
      <c r="B47" s="1054"/>
      <c r="C47" s="1055"/>
      <c r="D47" s="219"/>
      <c r="E47" s="1029" t="s">
        <v>32</v>
      </c>
      <c r="F47" s="1029"/>
      <c r="G47" s="1029"/>
      <c r="H47" s="1029"/>
      <c r="I47" s="1029"/>
      <c r="J47" s="1030"/>
      <c r="K47" s="230" t="s">
        <v>197</v>
      </c>
      <c r="L47" s="239" t="s">
        <v>197</v>
      </c>
      <c r="M47" s="239" t="s">
        <v>197</v>
      </c>
      <c r="N47" s="239" t="s">
        <v>197</v>
      </c>
      <c r="O47" s="248" t="s">
        <v>197</v>
      </c>
      <c r="P47" s="85"/>
      <c r="Q47" s="85"/>
      <c r="R47" s="85"/>
      <c r="S47" s="85"/>
      <c r="T47" s="85"/>
      <c r="U47" s="85"/>
    </row>
    <row r="48" spans="1:21" ht="30.75" customHeight="1" x14ac:dyDescent="0.15">
      <c r="A48" s="85"/>
      <c r="B48" s="1054"/>
      <c r="C48" s="1055"/>
      <c r="D48" s="219"/>
      <c r="E48" s="1029" t="s">
        <v>38</v>
      </c>
      <c r="F48" s="1029"/>
      <c r="G48" s="1029"/>
      <c r="H48" s="1029"/>
      <c r="I48" s="1029"/>
      <c r="J48" s="1030"/>
      <c r="K48" s="230">
        <v>421</v>
      </c>
      <c r="L48" s="239">
        <v>411</v>
      </c>
      <c r="M48" s="239">
        <v>430</v>
      </c>
      <c r="N48" s="239">
        <v>449</v>
      </c>
      <c r="O48" s="248">
        <v>447</v>
      </c>
      <c r="P48" s="85"/>
      <c r="Q48" s="85"/>
      <c r="R48" s="85"/>
      <c r="S48" s="85"/>
      <c r="T48" s="85"/>
      <c r="U48" s="85"/>
    </row>
    <row r="49" spans="1:21" ht="30.75" customHeight="1" x14ac:dyDescent="0.15">
      <c r="A49" s="85"/>
      <c r="B49" s="1054"/>
      <c r="C49" s="1055"/>
      <c r="D49" s="219"/>
      <c r="E49" s="1029" t="s">
        <v>0</v>
      </c>
      <c r="F49" s="1029"/>
      <c r="G49" s="1029"/>
      <c r="H49" s="1029"/>
      <c r="I49" s="1029"/>
      <c r="J49" s="1030"/>
      <c r="K49" s="230">
        <v>56</v>
      </c>
      <c r="L49" s="239">
        <v>63</v>
      </c>
      <c r="M49" s="239">
        <v>67</v>
      </c>
      <c r="N49" s="239">
        <v>58</v>
      </c>
      <c r="O49" s="248">
        <v>60</v>
      </c>
      <c r="P49" s="85"/>
      <c r="Q49" s="85"/>
      <c r="R49" s="85"/>
      <c r="S49" s="85"/>
      <c r="T49" s="85"/>
      <c r="U49" s="85"/>
    </row>
    <row r="50" spans="1:21" ht="30.75" customHeight="1" x14ac:dyDescent="0.15">
      <c r="A50" s="85"/>
      <c r="B50" s="1054"/>
      <c r="C50" s="1055"/>
      <c r="D50" s="219"/>
      <c r="E50" s="1029" t="s">
        <v>40</v>
      </c>
      <c r="F50" s="1029"/>
      <c r="G50" s="1029"/>
      <c r="H50" s="1029"/>
      <c r="I50" s="1029"/>
      <c r="J50" s="1030"/>
      <c r="K50" s="230">
        <v>1</v>
      </c>
      <c r="L50" s="239">
        <v>0</v>
      </c>
      <c r="M50" s="239">
        <v>0</v>
      </c>
      <c r="N50" s="239">
        <v>0</v>
      </c>
      <c r="O50" s="248">
        <v>0</v>
      </c>
      <c r="P50" s="85"/>
      <c r="Q50" s="85"/>
      <c r="R50" s="85"/>
      <c r="S50" s="85"/>
      <c r="T50" s="85"/>
      <c r="U50" s="85"/>
    </row>
    <row r="51" spans="1:21" ht="30.75" customHeight="1" x14ac:dyDescent="0.15">
      <c r="A51" s="85"/>
      <c r="B51" s="1056"/>
      <c r="C51" s="1057"/>
      <c r="D51" s="220"/>
      <c r="E51" s="1029" t="s">
        <v>44</v>
      </c>
      <c r="F51" s="1029"/>
      <c r="G51" s="1029"/>
      <c r="H51" s="1029"/>
      <c r="I51" s="1029"/>
      <c r="J51" s="1030"/>
      <c r="K51" s="230" t="s">
        <v>197</v>
      </c>
      <c r="L51" s="239" t="s">
        <v>197</v>
      </c>
      <c r="M51" s="239" t="s">
        <v>197</v>
      </c>
      <c r="N51" s="239" t="s">
        <v>197</v>
      </c>
      <c r="O51" s="248" t="s">
        <v>197</v>
      </c>
      <c r="P51" s="85"/>
      <c r="Q51" s="85"/>
      <c r="R51" s="85"/>
      <c r="S51" s="85"/>
      <c r="T51" s="85"/>
      <c r="U51" s="85"/>
    </row>
    <row r="52" spans="1:21" ht="30.75" customHeight="1" x14ac:dyDescent="0.15">
      <c r="A52" s="85"/>
      <c r="B52" s="1031" t="s">
        <v>47</v>
      </c>
      <c r="C52" s="1032"/>
      <c r="D52" s="220"/>
      <c r="E52" s="1029" t="s">
        <v>48</v>
      </c>
      <c r="F52" s="1029"/>
      <c r="G52" s="1029"/>
      <c r="H52" s="1029"/>
      <c r="I52" s="1029"/>
      <c r="J52" s="1030"/>
      <c r="K52" s="230">
        <v>548</v>
      </c>
      <c r="L52" s="239">
        <v>548</v>
      </c>
      <c r="M52" s="239">
        <v>566</v>
      </c>
      <c r="N52" s="239">
        <v>591</v>
      </c>
      <c r="O52" s="248">
        <v>609</v>
      </c>
      <c r="P52" s="85"/>
      <c r="Q52" s="85"/>
      <c r="R52" s="85"/>
      <c r="S52" s="85"/>
      <c r="T52" s="85"/>
      <c r="U52" s="85"/>
    </row>
    <row r="53" spans="1:21" ht="30.75" customHeight="1" x14ac:dyDescent="0.15">
      <c r="A53" s="85"/>
      <c r="B53" s="1033" t="s">
        <v>49</v>
      </c>
      <c r="C53" s="1034"/>
      <c r="D53" s="221"/>
      <c r="E53" s="1035" t="s">
        <v>52</v>
      </c>
      <c r="F53" s="1035"/>
      <c r="G53" s="1035"/>
      <c r="H53" s="1035"/>
      <c r="I53" s="1035"/>
      <c r="J53" s="1036"/>
      <c r="K53" s="231">
        <v>413</v>
      </c>
      <c r="L53" s="240">
        <v>413</v>
      </c>
      <c r="M53" s="240">
        <v>462</v>
      </c>
      <c r="N53" s="240">
        <v>513</v>
      </c>
      <c r="O53" s="249">
        <v>505</v>
      </c>
      <c r="P53" s="85"/>
      <c r="Q53" s="85"/>
      <c r="R53" s="85"/>
      <c r="S53" s="85"/>
      <c r="T53" s="85"/>
      <c r="U53" s="85"/>
    </row>
    <row r="54" spans="1:21" ht="24" customHeight="1" x14ac:dyDescent="0.15">
      <c r="A54" s="85"/>
      <c r="B54" s="210" t="s">
        <v>57</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10"/>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11" t="s">
        <v>4</v>
      </c>
      <c r="C56" s="216"/>
      <c r="D56" s="216"/>
      <c r="E56" s="216"/>
      <c r="F56" s="216"/>
      <c r="G56" s="216"/>
      <c r="H56" s="216"/>
      <c r="I56" s="216"/>
      <c r="J56" s="216"/>
      <c r="K56" s="232"/>
      <c r="L56" s="232"/>
      <c r="M56" s="232"/>
      <c r="N56" s="232"/>
      <c r="O56" s="250" t="s">
        <v>25</v>
      </c>
      <c r="P56" s="85"/>
      <c r="Q56" s="85"/>
      <c r="R56" s="85"/>
      <c r="S56" s="85"/>
      <c r="T56" s="85"/>
      <c r="U56" s="85"/>
    </row>
    <row r="57" spans="1:21" ht="31.5" customHeight="1" x14ac:dyDescent="0.15">
      <c r="A57" s="85"/>
      <c r="B57" s="212"/>
      <c r="C57" s="217"/>
      <c r="D57" s="217"/>
      <c r="E57" s="224"/>
      <c r="F57" s="224"/>
      <c r="G57" s="224"/>
      <c r="H57" s="224"/>
      <c r="I57" s="224"/>
      <c r="J57" s="227" t="s">
        <v>16</v>
      </c>
      <c r="K57" s="233" t="s">
        <v>519</v>
      </c>
      <c r="L57" s="241" t="s">
        <v>520</v>
      </c>
      <c r="M57" s="241" t="s">
        <v>521</v>
      </c>
      <c r="N57" s="241" t="s">
        <v>226</v>
      </c>
      <c r="O57" s="251" t="s">
        <v>522</v>
      </c>
      <c r="P57" s="85"/>
      <c r="Q57" s="85"/>
      <c r="R57" s="85"/>
      <c r="S57" s="85"/>
      <c r="T57" s="85"/>
      <c r="U57" s="85"/>
    </row>
    <row r="58" spans="1:21" ht="31.5" customHeight="1" x14ac:dyDescent="0.15">
      <c r="B58" s="1046" t="s">
        <v>58</v>
      </c>
      <c r="C58" s="1047"/>
      <c r="D58" s="1037" t="s">
        <v>61</v>
      </c>
      <c r="E58" s="1038"/>
      <c r="F58" s="1038"/>
      <c r="G58" s="1038"/>
      <c r="H58" s="1038"/>
      <c r="I58" s="1038"/>
      <c r="J58" s="1039"/>
      <c r="K58" s="234"/>
      <c r="L58" s="242"/>
      <c r="M58" s="242"/>
      <c r="N58" s="242"/>
      <c r="O58" s="252"/>
    </row>
    <row r="59" spans="1:21" ht="31.5" customHeight="1" x14ac:dyDescent="0.15">
      <c r="B59" s="1048"/>
      <c r="C59" s="1049"/>
      <c r="D59" s="1040" t="s">
        <v>12</v>
      </c>
      <c r="E59" s="1041"/>
      <c r="F59" s="1041"/>
      <c r="G59" s="1041"/>
      <c r="H59" s="1041"/>
      <c r="I59" s="1041"/>
      <c r="J59" s="1042"/>
      <c r="K59" s="235"/>
      <c r="L59" s="243"/>
      <c r="M59" s="243"/>
      <c r="N59" s="243"/>
      <c r="O59" s="253"/>
    </row>
    <row r="60" spans="1:21" ht="31.5" customHeight="1" x14ac:dyDescent="0.15">
      <c r="B60" s="1050"/>
      <c r="C60" s="1051"/>
      <c r="D60" s="1043" t="s">
        <v>63</v>
      </c>
      <c r="E60" s="1044"/>
      <c r="F60" s="1044"/>
      <c r="G60" s="1044"/>
      <c r="H60" s="1044"/>
      <c r="I60" s="1044"/>
      <c r="J60" s="1045"/>
      <c r="K60" s="236"/>
      <c r="L60" s="244"/>
      <c r="M60" s="244"/>
      <c r="N60" s="244"/>
      <c r="O60" s="254"/>
    </row>
    <row r="61" spans="1:21" ht="24" customHeight="1" x14ac:dyDescent="0.15">
      <c r="B61" s="213"/>
      <c r="C61" s="213"/>
      <c r="D61" s="222" t="s">
        <v>46</v>
      </c>
      <c r="E61" s="225"/>
      <c r="F61" s="225"/>
      <c r="G61" s="225"/>
      <c r="H61" s="225"/>
      <c r="I61" s="225"/>
      <c r="J61" s="225"/>
      <c r="K61" s="225"/>
      <c r="L61" s="225"/>
      <c r="M61" s="225"/>
      <c r="N61" s="225"/>
      <c r="O61" s="225"/>
    </row>
    <row r="62" spans="1:21" ht="24" customHeight="1" x14ac:dyDescent="0.15">
      <c r="B62" s="214"/>
      <c r="C62" s="214"/>
      <c r="D62" s="222" t="s">
        <v>39</v>
      </c>
      <c r="E62" s="225"/>
      <c r="F62" s="225"/>
      <c r="G62" s="225"/>
      <c r="H62" s="225"/>
      <c r="I62" s="225"/>
      <c r="J62" s="225"/>
      <c r="K62" s="225"/>
      <c r="L62" s="225"/>
      <c r="M62" s="225"/>
      <c r="N62" s="225"/>
      <c r="O62" s="225"/>
    </row>
    <row r="63" spans="1:21" ht="24" customHeight="1" x14ac:dyDescent="0.15">
      <c r="A63" s="85"/>
      <c r="B63" s="210"/>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10"/>
      <c r="C64" s="85"/>
      <c r="D64" s="85"/>
      <c r="E64" s="85"/>
      <c r="F64" s="85"/>
      <c r="G64" s="85"/>
      <c r="H64" s="85"/>
      <c r="I64" s="85"/>
      <c r="J64" s="85"/>
      <c r="K64" s="85"/>
      <c r="L64" s="85"/>
      <c r="M64" s="85"/>
      <c r="N64" s="85"/>
      <c r="O64" s="85"/>
      <c r="P64" s="85"/>
      <c r="Q64" s="85"/>
      <c r="R64" s="85"/>
      <c r="S64" s="85"/>
      <c r="T64" s="85"/>
      <c r="U64" s="85"/>
    </row>
  </sheetData>
  <sheetProtection algorithmName="SHA-512" hashValue="7zkKJ0YO2xrC+KJqNiRXQZ4+hR8cZZmCStbQgUHYoLvSCR8pJfEjxjgct5rBw3Nl+K65aquLyoJfnDlRp3dNCg==" saltValue="QW47fGS2PUtgd1aT6F9ve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45" t="s">
        <v>19</v>
      </c>
    </row>
    <row r="40" spans="2:13" ht="27.75" customHeight="1" x14ac:dyDescent="0.15">
      <c r="B40" s="209" t="s">
        <v>24</v>
      </c>
      <c r="C40" s="215"/>
      <c r="D40" s="215"/>
      <c r="E40" s="223"/>
      <c r="F40" s="223"/>
      <c r="G40" s="223"/>
      <c r="H40" s="226" t="s">
        <v>16</v>
      </c>
      <c r="I40" s="228" t="s">
        <v>519</v>
      </c>
      <c r="J40" s="237" t="s">
        <v>520</v>
      </c>
      <c r="K40" s="237" t="s">
        <v>521</v>
      </c>
      <c r="L40" s="237" t="s">
        <v>226</v>
      </c>
      <c r="M40" s="266" t="s">
        <v>522</v>
      </c>
    </row>
    <row r="41" spans="2:13" ht="27.75" customHeight="1" x14ac:dyDescent="0.15">
      <c r="B41" s="1052" t="s">
        <v>34</v>
      </c>
      <c r="C41" s="1053"/>
      <c r="D41" s="218"/>
      <c r="E41" s="1058" t="s">
        <v>54</v>
      </c>
      <c r="F41" s="1058"/>
      <c r="G41" s="1058"/>
      <c r="H41" s="1059"/>
      <c r="I41" s="259">
        <v>7908</v>
      </c>
      <c r="J41" s="263">
        <v>7904</v>
      </c>
      <c r="K41" s="263">
        <v>7932</v>
      </c>
      <c r="L41" s="263">
        <v>7981</v>
      </c>
      <c r="M41" s="267">
        <v>7889</v>
      </c>
    </row>
    <row r="42" spans="2:13" ht="27.75" customHeight="1" x14ac:dyDescent="0.15">
      <c r="B42" s="1054"/>
      <c r="C42" s="1055"/>
      <c r="D42" s="219"/>
      <c r="E42" s="1060" t="s">
        <v>69</v>
      </c>
      <c r="F42" s="1060"/>
      <c r="G42" s="1060"/>
      <c r="H42" s="1061"/>
      <c r="I42" s="260">
        <v>1</v>
      </c>
      <c r="J42" s="264" t="s">
        <v>197</v>
      </c>
      <c r="K42" s="264" t="s">
        <v>197</v>
      </c>
      <c r="L42" s="264" t="s">
        <v>197</v>
      </c>
      <c r="M42" s="268" t="s">
        <v>197</v>
      </c>
    </row>
    <row r="43" spans="2:13" ht="27.75" customHeight="1" x14ac:dyDescent="0.15">
      <c r="B43" s="1054"/>
      <c r="C43" s="1055"/>
      <c r="D43" s="219"/>
      <c r="E43" s="1060" t="s">
        <v>70</v>
      </c>
      <c r="F43" s="1060"/>
      <c r="G43" s="1060"/>
      <c r="H43" s="1061"/>
      <c r="I43" s="260">
        <v>3972</v>
      </c>
      <c r="J43" s="264">
        <v>3669</v>
      </c>
      <c r="K43" s="264">
        <v>3691</v>
      </c>
      <c r="L43" s="264">
        <v>3454</v>
      </c>
      <c r="M43" s="268">
        <v>3228</v>
      </c>
    </row>
    <row r="44" spans="2:13" ht="27.75" customHeight="1" x14ac:dyDescent="0.15">
      <c r="B44" s="1054"/>
      <c r="C44" s="1055"/>
      <c r="D44" s="219"/>
      <c r="E44" s="1060" t="s">
        <v>72</v>
      </c>
      <c r="F44" s="1060"/>
      <c r="G44" s="1060"/>
      <c r="H44" s="1061"/>
      <c r="I44" s="260">
        <v>585</v>
      </c>
      <c r="J44" s="264">
        <v>528</v>
      </c>
      <c r="K44" s="264">
        <v>468</v>
      </c>
      <c r="L44" s="264">
        <v>426</v>
      </c>
      <c r="M44" s="268">
        <v>455</v>
      </c>
    </row>
    <row r="45" spans="2:13" ht="27.75" customHeight="1" x14ac:dyDescent="0.15">
      <c r="B45" s="1054"/>
      <c r="C45" s="1055"/>
      <c r="D45" s="219"/>
      <c r="E45" s="1060" t="s">
        <v>74</v>
      </c>
      <c r="F45" s="1060"/>
      <c r="G45" s="1060"/>
      <c r="H45" s="1061"/>
      <c r="I45" s="260">
        <v>820</v>
      </c>
      <c r="J45" s="264">
        <v>805</v>
      </c>
      <c r="K45" s="264">
        <v>797</v>
      </c>
      <c r="L45" s="264">
        <v>796</v>
      </c>
      <c r="M45" s="268">
        <v>818</v>
      </c>
    </row>
    <row r="46" spans="2:13" ht="27.75" customHeight="1" x14ac:dyDescent="0.15">
      <c r="B46" s="1054"/>
      <c r="C46" s="1055"/>
      <c r="D46" s="220"/>
      <c r="E46" s="1060" t="s">
        <v>73</v>
      </c>
      <c r="F46" s="1060"/>
      <c r="G46" s="1060"/>
      <c r="H46" s="1061"/>
      <c r="I46" s="260" t="s">
        <v>197</v>
      </c>
      <c r="J46" s="264" t="s">
        <v>197</v>
      </c>
      <c r="K46" s="264" t="s">
        <v>197</v>
      </c>
      <c r="L46" s="264" t="s">
        <v>197</v>
      </c>
      <c r="M46" s="268" t="s">
        <v>197</v>
      </c>
    </row>
    <row r="47" spans="2:13" ht="27.75" customHeight="1" x14ac:dyDescent="0.15">
      <c r="B47" s="1054"/>
      <c r="C47" s="1055"/>
      <c r="D47" s="256"/>
      <c r="E47" s="1062" t="s">
        <v>76</v>
      </c>
      <c r="F47" s="1063"/>
      <c r="G47" s="1063"/>
      <c r="H47" s="1064"/>
      <c r="I47" s="260" t="s">
        <v>197</v>
      </c>
      <c r="J47" s="264" t="s">
        <v>197</v>
      </c>
      <c r="K47" s="264" t="s">
        <v>197</v>
      </c>
      <c r="L47" s="264" t="s">
        <v>197</v>
      </c>
      <c r="M47" s="268" t="s">
        <v>197</v>
      </c>
    </row>
    <row r="48" spans="2:13" ht="27.75" customHeight="1" x14ac:dyDescent="0.15">
      <c r="B48" s="1054"/>
      <c r="C48" s="1055"/>
      <c r="D48" s="219"/>
      <c r="E48" s="1060" t="s">
        <v>80</v>
      </c>
      <c r="F48" s="1060"/>
      <c r="G48" s="1060"/>
      <c r="H48" s="1061"/>
      <c r="I48" s="260" t="s">
        <v>197</v>
      </c>
      <c r="J48" s="264" t="s">
        <v>197</v>
      </c>
      <c r="K48" s="264" t="s">
        <v>197</v>
      </c>
      <c r="L48" s="264" t="s">
        <v>197</v>
      </c>
      <c r="M48" s="268" t="s">
        <v>197</v>
      </c>
    </row>
    <row r="49" spans="2:13" ht="27.75" customHeight="1" x14ac:dyDescent="0.15">
      <c r="B49" s="1056"/>
      <c r="C49" s="1057"/>
      <c r="D49" s="219"/>
      <c r="E49" s="1060" t="s">
        <v>86</v>
      </c>
      <c r="F49" s="1060"/>
      <c r="G49" s="1060"/>
      <c r="H49" s="1061"/>
      <c r="I49" s="260" t="s">
        <v>197</v>
      </c>
      <c r="J49" s="264" t="s">
        <v>197</v>
      </c>
      <c r="K49" s="264" t="s">
        <v>197</v>
      </c>
      <c r="L49" s="264" t="s">
        <v>197</v>
      </c>
      <c r="M49" s="268" t="s">
        <v>197</v>
      </c>
    </row>
    <row r="50" spans="2:13" ht="27.75" customHeight="1" x14ac:dyDescent="0.15">
      <c r="B50" s="1067" t="s">
        <v>88</v>
      </c>
      <c r="C50" s="1068"/>
      <c r="D50" s="257"/>
      <c r="E50" s="1060" t="s">
        <v>90</v>
      </c>
      <c r="F50" s="1060"/>
      <c r="G50" s="1060"/>
      <c r="H50" s="1061"/>
      <c r="I50" s="260">
        <v>1279</v>
      </c>
      <c r="J50" s="264">
        <v>1885</v>
      </c>
      <c r="K50" s="264">
        <v>2117</v>
      </c>
      <c r="L50" s="264">
        <v>2094</v>
      </c>
      <c r="M50" s="268">
        <v>2126</v>
      </c>
    </row>
    <row r="51" spans="2:13" ht="27.75" customHeight="1" x14ac:dyDescent="0.15">
      <c r="B51" s="1054"/>
      <c r="C51" s="1055"/>
      <c r="D51" s="219"/>
      <c r="E51" s="1060" t="s">
        <v>93</v>
      </c>
      <c r="F51" s="1060"/>
      <c r="G51" s="1060"/>
      <c r="H51" s="1061"/>
      <c r="I51" s="260" t="s">
        <v>197</v>
      </c>
      <c r="J51" s="264" t="s">
        <v>197</v>
      </c>
      <c r="K51" s="264">
        <v>131</v>
      </c>
      <c r="L51" s="264">
        <v>246</v>
      </c>
      <c r="M51" s="268">
        <v>288</v>
      </c>
    </row>
    <row r="52" spans="2:13" ht="27.75" customHeight="1" x14ac:dyDescent="0.15">
      <c r="B52" s="1056"/>
      <c r="C52" s="1057"/>
      <c r="D52" s="219"/>
      <c r="E52" s="1060" t="s">
        <v>42</v>
      </c>
      <c r="F52" s="1060"/>
      <c r="G52" s="1060"/>
      <c r="H52" s="1061"/>
      <c r="I52" s="260">
        <v>7077</v>
      </c>
      <c r="J52" s="264">
        <v>6832</v>
      </c>
      <c r="K52" s="264">
        <v>6539</v>
      </c>
      <c r="L52" s="264">
        <v>6413</v>
      </c>
      <c r="M52" s="268">
        <v>6184</v>
      </c>
    </row>
    <row r="53" spans="2:13" ht="27.75" customHeight="1" x14ac:dyDescent="0.15">
      <c r="B53" s="1033" t="s">
        <v>49</v>
      </c>
      <c r="C53" s="1034"/>
      <c r="D53" s="221"/>
      <c r="E53" s="1065" t="s">
        <v>95</v>
      </c>
      <c r="F53" s="1065"/>
      <c r="G53" s="1065"/>
      <c r="H53" s="1066"/>
      <c r="I53" s="261">
        <v>4931</v>
      </c>
      <c r="J53" s="265">
        <v>4189</v>
      </c>
      <c r="K53" s="265">
        <v>4101</v>
      </c>
      <c r="L53" s="265">
        <v>3904</v>
      </c>
      <c r="M53" s="269">
        <v>3793</v>
      </c>
    </row>
    <row r="54" spans="2:13" ht="27.75" customHeight="1" x14ac:dyDescent="0.15">
      <c r="B54" s="255"/>
      <c r="C54" s="192"/>
      <c r="D54" s="192"/>
      <c r="E54" s="258"/>
      <c r="F54" s="258"/>
      <c r="G54" s="258"/>
      <c r="H54" s="258"/>
      <c r="I54" s="262"/>
      <c r="J54" s="262"/>
      <c r="K54" s="262"/>
      <c r="L54" s="262"/>
      <c r="M54" s="262"/>
    </row>
    <row r="55" spans="2:13" x14ac:dyDescent="0.15"/>
  </sheetData>
  <sheetProtection algorithmName="SHA-512" hashValue="xVSGVlOA6Pb++rqhTH/Cb/ipJnqhuPySN+JNjsfO/OCbLdpMhA6rYaE3BY08c9RfsZHOyOeWlF0rajX8rygt9Q==" saltValue="stoDokaArrBM5kblsslj5w=="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285" t="s">
        <v>91</v>
      </c>
    </row>
    <row r="54" spans="2:8" ht="29.25" customHeight="1" x14ac:dyDescent="0.2">
      <c r="B54" s="270" t="s">
        <v>8</v>
      </c>
      <c r="C54" s="276"/>
      <c r="D54" s="276"/>
      <c r="E54" s="277" t="s">
        <v>16</v>
      </c>
      <c r="F54" s="278" t="s">
        <v>521</v>
      </c>
      <c r="G54" s="278" t="s">
        <v>226</v>
      </c>
      <c r="H54" s="286" t="s">
        <v>522</v>
      </c>
    </row>
    <row r="55" spans="2:8" ht="52.5" customHeight="1" x14ac:dyDescent="0.15">
      <c r="B55" s="271"/>
      <c r="C55" s="1069" t="s">
        <v>99</v>
      </c>
      <c r="D55" s="1069"/>
      <c r="E55" s="1070"/>
      <c r="F55" s="279">
        <v>887</v>
      </c>
      <c r="G55" s="279">
        <v>929</v>
      </c>
      <c r="H55" s="287">
        <v>917</v>
      </c>
    </row>
    <row r="56" spans="2:8" ht="52.5" customHeight="1" x14ac:dyDescent="0.15">
      <c r="B56" s="272"/>
      <c r="C56" s="1071" t="s">
        <v>102</v>
      </c>
      <c r="D56" s="1071"/>
      <c r="E56" s="1072"/>
      <c r="F56" s="280">
        <v>207</v>
      </c>
      <c r="G56" s="280">
        <v>228</v>
      </c>
      <c r="H56" s="288">
        <v>269</v>
      </c>
    </row>
    <row r="57" spans="2:8" ht="53.25" customHeight="1" x14ac:dyDescent="0.15">
      <c r="B57" s="272"/>
      <c r="C57" s="1073" t="s">
        <v>66</v>
      </c>
      <c r="D57" s="1073"/>
      <c r="E57" s="1074"/>
      <c r="F57" s="281">
        <v>271</v>
      </c>
      <c r="G57" s="281">
        <v>313</v>
      </c>
      <c r="H57" s="289">
        <v>383</v>
      </c>
    </row>
    <row r="58" spans="2:8" ht="45.75" customHeight="1" x14ac:dyDescent="0.15">
      <c r="B58" s="273"/>
      <c r="C58" s="1075" t="s">
        <v>536</v>
      </c>
      <c r="D58" s="1076"/>
      <c r="E58" s="1077"/>
      <c r="F58" s="282">
        <v>121</v>
      </c>
      <c r="G58" s="282">
        <v>171</v>
      </c>
      <c r="H58" s="290">
        <v>222</v>
      </c>
    </row>
    <row r="59" spans="2:8" ht="45.75" customHeight="1" x14ac:dyDescent="0.15">
      <c r="B59" s="273"/>
      <c r="C59" s="1075" t="s">
        <v>537</v>
      </c>
      <c r="D59" s="1076"/>
      <c r="E59" s="1077"/>
      <c r="F59" s="282">
        <v>109</v>
      </c>
      <c r="G59" s="282">
        <v>110</v>
      </c>
      <c r="H59" s="290">
        <v>128</v>
      </c>
    </row>
    <row r="60" spans="2:8" ht="45.75" customHeight="1" x14ac:dyDescent="0.15">
      <c r="B60" s="273"/>
      <c r="C60" s="1075" t="s">
        <v>538</v>
      </c>
      <c r="D60" s="1076"/>
      <c r="E60" s="1077"/>
      <c r="F60" s="282">
        <v>30</v>
      </c>
      <c r="G60" s="282">
        <v>26</v>
      </c>
      <c r="H60" s="290">
        <v>26</v>
      </c>
    </row>
    <row r="61" spans="2:8" ht="45.75" customHeight="1" x14ac:dyDescent="0.15">
      <c r="B61" s="273"/>
      <c r="C61" s="1075" t="s">
        <v>539</v>
      </c>
      <c r="D61" s="1076"/>
      <c r="E61" s="1077"/>
      <c r="F61" s="282">
        <v>3</v>
      </c>
      <c r="G61" s="282">
        <v>4</v>
      </c>
      <c r="H61" s="290">
        <v>6</v>
      </c>
    </row>
    <row r="62" spans="2:8" ht="45.75" customHeight="1" x14ac:dyDescent="0.15">
      <c r="B62" s="274"/>
      <c r="C62" s="1078" t="s">
        <v>518</v>
      </c>
      <c r="D62" s="1079"/>
      <c r="E62" s="1080"/>
      <c r="F62" s="283">
        <v>4</v>
      </c>
      <c r="G62" s="283">
        <v>2</v>
      </c>
      <c r="H62" s="291">
        <v>1</v>
      </c>
    </row>
    <row r="63" spans="2:8" ht="52.5" customHeight="1" x14ac:dyDescent="0.15">
      <c r="B63" s="275"/>
      <c r="C63" s="1081" t="s">
        <v>104</v>
      </c>
      <c r="D63" s="1081"/>
      <c r="E63" s="1082"/>
      <c r="F63" s="284">
        <v>1364</v>
      </c>
      <c r="G63" s="284">
        <v>1470</v>
      </c>
      <c r="H63" s="292">
        <v>1568</v>
      </c>
    </row>
    <row r="64" spans="2:8" x14ac:dyDescent="0.15"/>
  </sheetData>
  <sheetProtection algorithmName="SHA-512" hashValue="0OqbN7syJ9NduXhy/pTwSGwL0Q8MQpUY/6m/U4ak1VeEzhL4Oy5/PkCZ7DSCA2s/ciscckeGK1rikoC1CyJWzw==" saltValue="poameLFQ6pSNNHvmykMp5Q=="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265EE-CE76-4D93-97DE-E9A4EDA1976D}">
  <sheetPr>
    <pageSetUpPr fitToPage="1"/>
  </sheetPr>
  <dimension ref="A1:DE85"/>
  <sheetViews>
    <sheetView showGridLines="0" zoomScale="85" zoomScaleNormal="85" zoomScaleSheetLayoutView="55" workbookViewId="0"/>
  </sheetViews>
  <sheetFormatPr defaultColWidth="0" defaultRowHeight="0" customHeight="1" zeroHeight="1" x14ac:dyDescent="0.15"/>
  <cols>
    <col min="1" max="1" width="6.375" style="1083" customWidth="1"/>
    <col min="2" max="107" width="2.5" style="1083" customWidth="1"/>
    <col min="108" max="108" width="6.125" style="1085" customWidth="1"/>
    <col min="109" max="109" width="5.875" style="1084" customWidth="1"/>
    <col min="110" max="16384" width="8.625" style="1083" hidden="1"/>
  </cols>
  <sheetData>
    <row r="1" spans="1:109" ht="42.75" customHeight="1" x14ac:dyDescent="0.15">
      <c r="A1" s="1141"/>
      <c r="B1" s="1140"/>
      <c r="DD1" s="1083"/>
      <c r="DE1" s="1083"/>
    </row>
    <row r="2" spans="1:109" ht="25.5" customHeight="1" x14ac:dyDescent="0.15">
      <c r="A2" s="1139"/>
      <c r="C2" s="1139"/>
      <c r="O2" s="1139"/>
      <c r="P2" s="1139"/>
      <c r="Q2" s="1139"/>
      <c r="R2" s="1139"/>
      <c r="S2" s="1139"/>
      <c r="T2" s="1139"/>
      <c r="U2" s="1139"/>
      <c r="V2" s="1139"/>
      <c r="W2" s="1139"/>
      <c r="X2" s="1139"/>
      <c r="Y2" s="1139"/>
      <c r="Z2" s="1139"/>
      <c r="AA2" s="1139"/>
      <c r="AB2" s="1139"/>
      <c r="AC2" s="1139"/>
      <c r="AD2" s="1139"/>
      <c r="AE2" s="1139"/>
      <c r="AF2" s="1139"/>
      <c r="AG2" s="1139"/>
      <c r="AH2" s="1139"/>
      <c r="AI2" s="1139"/>
      <c r="AU2" s="1139"/>
      <c r="BG2" s="1139"/>
      <c r="BS2" s="1139"/>
      <c r="CE2" s="1139"/>
      <c r="CQ2" s="1139"/>
      <c r="DD2" s="1083"/>
      <c r="DE2" s="1083"/>
    </row>
    <row r="3" spans="1:109" ht="25.5" customHeight="1" x14ac:dyDescent="0.15">
      <c r="A3" s="1139"/>
      <c r="C3" s="1139"/>
      <c r="O3" s="1139"/>
      <c r="P3" s="1139"/>
      <c r="Q3" s="1139"/>
      <c r="R3" s="1139"/>
      <c r="S3" s="1139"/>
      <c r="T3" s="1139"/>
      <c r="U3" s="1139"/>
      <c r="V3" s="1139"/>
      <c r="W3" s="1139"/>
      <c r="X3" s="1139"/>
      <c r="Y3" s="1139"/>
      <c r="Z3" s="1139"/>
      <c r="AA3" s="1139"/>
      <c r="AB3" s="1139"/>
      <c r="AC3" s="1139"/>
      <c r="AD3" s="1139"/>
      <c r="AE3" s="1139"/>
      <c r="AF3" s="1139"/>
      <c r="AG3" s="1139"/>
      <c r="AH3" s="1139"/>
      <c r="AI3" s="1139"/>
      <c r="AU3" s="1139"/>
      <c r="BG3" s="1139"/>
      <c r="BS3" s="1139"/>
      <c r="CE3" s="1139"/>
      <c r="CQ3" s="1139"/>
      <c r="DD3" s="1083"/>
      <c r="DE3" s="1083"/>
    </row>
    <row r="4" spans="1:109" s="1138" customFormat="1" ht="13.5" x14ac:dyDescent="0.15">
      <c r="A4" s="1139"/>
      <c r="B4" s="1139"/>
      <c r="C4" s="1139"/>
      <c r="D4" s="1139"/>
      <c r="E4" s="1139"/>
      <c r="F4" s="1139"/>
      <c r="G4" s="1139"/>
      <c r="H4" s="1139"/>
      <c r="I4" s="1139"/>
      <c r="J4" s="1139"/>
      <c r="K4" s="1139"/>
      <c r="L4" s="1139"/>
      <c r="M4" s="1139"/>
      <c r="N4" s="1139"/>
      <c r="O4" s="1139"/>
      <c r="P4" s="1139"/>
      <c r="Q4" s="1139"/>
      <c r="R4" s="1139"/>
      <c r="S4" s="1139"/>
      <c r="T4" s="1139"/>
      <c r="U4" s="1139"/>
      <c r="V4" s="1139"/>
      <c r="W4" s="1139"/>
      <c r="X4" s="1139"/>
      <c r="Y4" s="1139"/>
      <c r="Z4" s="1139"/>
      <c r="AA4" s="1139"/>
      <c r="AB4" s="1139"/>
      <c r="AC4" s="1139"/>
      <c r="AD4" s="1139"/>
      <c r="AE4" s="1139"/>
      <c r="AF4" s="1139"/>
      <c r="AG4" s="1139"/>
      <c r="AH4" s="1139"/>
      <c r="AI4" s="1139"/>
      <c r="AJ4" s="1139"/>
      <c r="AK4" s="1139"/>
      <c r="AL4" s="1139"/>
      <c r="AM4" s="1139"/>
      <c r="AN4" s="1139"/>
      <c r="AO4" s="1139"/>
      <c r="AP4" s="1139"/>
      <c r="AQ4" s="1139"/>
      <c r="AR4" s="1139"/>
      <c r="AS4" s="1139"/>
      <c r="AT4" s="1139"/>
      <c r="AU4" s="1139"/>
      <c r="AV4" s="1139"/>
      <c r="AW4" s="1139"/>
      <c r="AX4" s="1139"/>
      <c r="AY4" s="1139"/>
      <c r="AZ4" s="1139"/>
      <c r="BA4" s="1139"/>
      <c r="BB4" s="1139"/>
      <c r="BC4" s="1139"/>
      <c r="BD4" s="1139"/>
      <c r="BE4" s="1139"/>
      <c r="BF4" s="1139"/>
      <c r="BG4" s="1139"/>
      <c r="BH4" s="1139"/>
      <c r="BI4" s="1139"/>
      <c r="BJ4" s="1139"/>
      <c r="BK4" s="1139"/>
      <c r="BL4" s="1139"/>
      <c r="BM4" s="1139"/>
      <c r="BN4" s="1139"/>
      <c r="BO4" s="1139"/>
      <c r="BP4" s="1139"/>
      <c r="BQ4" s="1139"/>
      <c r="BR4" s="1139"/>
      <c r="BS4" s="1139"/>
      <c r="BT4" s="1139"/>
      <c r="BU4" s="1139"/>
      <c r="BV4" s="1139"/>
      <c r="BW4" s="1139"/>
      <c r="BX4" s="1139"/>
      <c r="BY4" s="1139"/>
      <c r="BZ4" s="1139"/>
      <c r="CA4" s="1139"/>
      <c r="CB4" s="1139"/>
      <c r="CC4" s="1139"/>
      <c r="CD4" s="1139"/>
      <c r="CE4" s="1139"/>
      <c r="CF4" s="1139"/>
      <c r="CG4" s="1139"/>
      <c r="CH4" s="1139"/>
      <c r="CI4" s="1139"/>
      <c r="CJ4" s="1139"/>
      <c r="CK4" s="1139"/>
      <c r="CL4" s="1139"/>
      <c r="CM4" s="1139"/>
      <c r="CN4" s="1139"/>
      <c r="CO4" s="1139"/>
      <c r="CP4" s="1139"/>
      <c r="CQ4" s="1139"/>
      <c r="CR4" s="1139"/>
      <c r="CS4" s="1139"/>
      <c r="CT4" s="1139"/>
      <c r="CU4" s="1139"/>
      <c r="CV4" s="1139"/>
      <c r="CW4" s="1139"/>
      <c r="CX4" s="1139"/>
      <c r="CY4" s="1139"/>
      <c r="CZ4" s="1139"/>
      <c r="DA4" s="1139"/>
      <c r="DB4" s="1139"/>
      <c r="DC4" s="1139"/>
      <c r="DD4" s="1139"/>
      <c r="DE4" s="1139"/>
    </row>
    <row r="5" spans="1:109" s="1138" customFormat="1" ht="13.5" x14ac:dyDescent="0.15">
      <c r="A5" s="1139"/>
      <c r="B5" s="1139"/>
      <c r="C5" s="1139"/>
      <c r="D5" s="1139"/>
      <c r="E5" s="1139"/>
      <c r="F5" s="1139"/>
      <c r="G5" s="1139"/>
      <c r="H5" s="1139"/>
      <c r="I5" s="1139"/>
      <c r="J5" s="1139"/>
      <c r="K5" s="1139"/>
      <c r="L5" s="1139"/>
      <c r="M5" s="1139"/>
      <c r="N5" s="1139"/>
      <c r="O5" s="1139"/>
      <c r="P5" s="1139"/>
      <c r="Q5" s="1139"/>
      <c r="R5" s="1139"/>
      <c r="S5" s="1139"/>
      <c r="T5" s="1139"/>
      <c r="U5" s="1139"/>
      <c r="V5" s="1139"/>
      <c r="W5" s="1139"/>
      <c r="X5" s="1139"/>
      <c r="Y5" s="1139"/>
      <c r="Z5" s="1139"/>
      <c r="AA5" s="1139"/>
      <c r="AB5" s="1139"/>
      <c r="AC5" s="1139"/>
      <c r="AD5" s="1139"/>
      <c r="AE5" s="1139"/>
      <c r="AF5" s="1139"/>
      <c r="AG5" s="1139"/>
      <c r="AH5" s="1139"/>
      <c r="AI5" s="1139"/>
      <c r="AJ5" s="1139"/>
      <c r="AK5" s="1139"/>
      <c r="AL5" s="1139"/>
      <c r="AM5" s="1139"/>
      <c r="AN5" s="1139"/>
      <c r="AO5" s="1139"/>
      <c r="AP5" s="1139"/>
      <c r="AQ5" s="1139"/>
      <c r="AR5" s="1139"/>
      <c r="AS5" s="1139"/>
      <c r="AT5" s="1139"/>
      <c r="AU5" s="1139"/>
      <c r="AV5" s="1139"/>
      <c r="AW5" s="1139"/>
      <c r="AX5" s="1139"/>
      <c r="AY5" s="1139"/>
      <c r="AZ5" s="1139"/>
      <c r="BA5" s="1139"/>
      <c r="BB5" s="1139"/>
      <c r="BC5" s="1139"/>
      <c r="BD5" s="1139"/>
      <c r="BE5" s="1139"/>
      <c r="BF5" s="1139"/>
      <c r="BG5" s="1139"/>
      <c r="BH5" s="1139"/>
      <c r="BI5" s="1139"/>
      <c r="BJ5" s="1139"/>
      <c r="BK5" s="1139"/>
      <c r="BL5" s="1139"/>
      <c r="BM5" s="1139"/>
      <c r="BN5" s="1139"/>
      <c r="BO5" s="1139"/>
      <c r="BP5" s="1139"/>
      <c r="BQ5" s="1139"/>
      <c r="BR5" s="1139"/>
      <c r="BS5" s="1139"/>
      <c r="BT5" s="1139"/>
      <c r="BU5" s="1139"/>
      <c r="BV5" s="1139"/>
      <c r="BW5" s="1139"/>
      <c r="BX5" s="1139"/>
      <c r="BY5" s="1139"/>
      <c r="BZ5" s="1139"/>
      <c r="CA5" s="1139"/>
      <c r="CB5" s="1139"/>
      <c r="CC5" s="1139"/>
      <c r="CD5" s="1139"/>
      <c r="CE5" s="1139"/>
      <c r="CF5" s="1139"/>
      <c r="CG5" s="1139"/>
      <c r="CH5" s="1139"/>
      <c r="CI5" s="1139"/>
      <c r="CJ5" s="1139"/>
      <c r="CK5" s="1139"/>
      <c r="CL5" s="1139"/>
      <c r="CM5" s="1139"/>
      <c r="CN5" s="1139"/>
      <c r="CO5" s="1139"/>
      <c r="CP5" s="1139"/>
      <c r="CQ5" s="1139"/>
      <c r="CR5" s="1139"/>
      <c r="CS5" s="1139"/>
      <c r="CT5" s="1139"/>
      <c r="CU5" s="1139"/>
      <c r="CV5" s="1139"/>
      <c r="CW5" s="1139"/>
      <c r="CX5" s="1139"/>
      <c r="CY5" s="1139"/>
      <c r="CZ5" s="1139"/>
      <c r="DA5" s="1139"/>
      <c r="DB5" s="1139"/>
      <c r="DC5" s="1139"/>
      <c r="DD5" s="1139"/>
      <c r="DE5" s="1139"/>
    </row>
    <row r="6" spans="1:109" s="1138" customFormat="1" ht="13.5" x14ac:dyDescent="0.15">
      <c r="A6" s="1139"/>
      <c r="B6" s="1139"/>
      <c r="C6" s="1139"/>
      <c r="D6" s="1139"/>
      <c r="E6" s="1139"/>
      <c r="F6" s="1139"/>
      <c r="G6" s="1139"/>
      <c r="H6" s="1139"/>
      <c r="I6" s="1139"/>
      <c r="J6" s="1139"/>
      <c r="K6" s="1139"/>
      <c r="L6" s="1139"/>
      <c r="M6" s="1139"/>
      <c r="N6" s="1139"/>
      <c r="O6" s="1139"/>
      <c r="P6" s="1139"/>
      <c r="Q6" s="1139"/>
      <c r="R6" s="1139"/>
      <c r="S6" s="1139"/>
      <c r="T6" s="1139"/>
      <c r="U6" s="1139"/>
      <c r="V6" s="1139"/>
      <c r="W6" s="1139"/>
      <c r="X6" s="1139"/>
      <c r="Y6" s="1139"/>
      <c r="Z6" s="1139"/>
      <c r="AA6" s="1139"/>
      <c r="AB6" s="1139"/>
      <c r="AC6" s="1139"/>
      <c r="AD6" s="1139"/>
      <c r="AE6" s="1139"/>
      <c r="AF6" s="1139"/>
      <c r="AG6" s="1139"/>
      <c r="AH6" s="1139"/>
      <c r="AI6" s="1139"/>
      <c r="AJ6" s="1139"/>
      <c r="AK6" s="1139"/>
      <c r="AL6" s="1139"/>
      <c r="AM6" s="1139"/>
      <c r="AN6" s="1139"/>
      <c r="AO6" s="1139"/>
      <c r="AP6" s="1139"/>
      <c r="AQ6" s="1139"/>
      <c r="AR6" s="1139"/>
      <c r="AS6" s="1139"/>
      <c r="AT6" s="1139"/>
      <c r="AU6" s="1139"/>
      <c r="AV6" s="1139"/>
      <c r="AW6" s="1139"/>
      <c r="AX6" s="1139"/>
      <c r="AY6" s="1139"/>
      <c r="AZ6" s="1139"/>
      <c r="BA6" s="1139"/>
      <c r="BB6" s="1139"/>
      <c r="BC6" s="1139"/>
      <c r="BD6" s="1139"/>
      <c r="BE6" s="1139"/>
      <c r="BF6" s="1139"/>
      <c r="BG6" s="1139"/>
      <c r="BH6" s="1139"/>
      <c r="BI6" s="1139"/>
      <c r="BJ6" s="1139"/>
      <c r="BK6" s="1139"/>
      <c r="BL6" s="1139"/>
      <c r="BM6" s="1139"/>
      <c r="BN6" s="1139"/>
      <c r="BO6" s="1139"/>
      <c r="BP6" s="1139"/>
      <c r="BQ6" s="1139"/>
      <c r="BR6" s="1139"/>
      <c r="BS6" s="1139"/>
      <c r="BT6" s="1139"/>
      <c r="BU6" s="1139"/>
      <c r="BV6" s="1139"/>
      <c r="BW6" s="1139"/>
      <c r="BX6" s="1139"/>
      <c r="BY6" s="1139"/>
      <c r="BZ6" s="1139"/>
      <c r="CA6" s="1139"/>
      <c r="CB6" s="1139"/>
      <c r="CC6" s="1139"/>
      <c r="CD6" s="1139"/>
      <c r="CE6" s="1139"/>
      <c r="CF6" s="1139"/>
      <c r="CG6" s="1139"/>
      <c r="CH6" s="1139"/>
      <c r="CI6" s="1139"/>
      <c r="CJ6" s="1139"/>
      <c r="CK6" s="1139"/>
      <c r="CL6" s="1139"/>
      <c r="CM6" s="1139"/>
      <c r="CN6" s="1139"/>
      <c r="CO6" s="1139"/>
      <c r="CP6" s="1139"/>
      <c r="CQ6" s="1139"/>
      <c r="CR6" s="1139"/>
      <c r="CS6" s="1139"/>
      <c r="CT6" s="1139"/>
      <c r="CU6" s="1139"/>
      <c r="CV6" s="1139"/>
      <c r="CW6" s="1139"/>
      <c r="CX6" s="1139"/>
      <c r="CY6" s="1139"/>
      <c r="CZ6" s="1139"/>
      <c r="DA6" s="1139"/>
      <c r="DB6" s="1139"/>
      <c r="DC6" s="1139"/>
      <c r="DD6" s="1139"/>
      <c r="DE6" s="1139"/>
    </row>
    <row r="7" spans="1:109" s="1138" customFormat="1" ht="13.5" x14ac:dyDescent="0.15">
      <c r="A7" s="1139"/>
      <c r="B7" s="1139"/>
      <c r="C7" s="1139"/>
      <c r="D7" s="1139"/>
      <c r="E7" s="1139"/>
      <c r="F7" s="1139"/>
      <c r="G7" s="1139"/>
      <c r="H7" s="1139"/>
      <c r="I7" s="1139"/>
      <c r="J7" s="1139"/>
      <c r="K7" s="1139"/>
      <c r="L7" s="1139"/>
      <c r="M7" s="1139"/>
      <c r="N7" s="1139"/>
      <c r="O7" s="1139"/>
      <c r="P7" s="1139"/>
      <c r="Q7" s="1139"/>
      <c r="R7" s="1139"/>
      <c r="S7" s="1139"/>
      <c r="T7" s="1139"/>
      <c r="U7" s="1139"/>
      <c r="V7" s="1139"/>
      <c r="W7" s="1139"/>
      <c r="X7" s="1139"/>
      <c r="Y7" s="1139"/>
      <c r="Z7" s="1139"/>
      <c r="AA7" s="1139"/>
      <c r="AB7" s="1139"/>
      <c r="AC7" s="1139"/>
      <c r="AD7" s="1139"/>
      <c r="AE7" s="1139"/>
      <c r="AF7" s="1139"/>
      <c r="AG7" s="1139"/>
      <c r="AH7" s="1139"/>
      <c r="AI7" s="1139"/>
      <c r="AJ7" s="1139"/>
      <c r="AK7" s="1139"/>
      <c r="AL7" s="1139"/>
      <c r="AM7" s="1139"/>
      <c r="AN7" s="1139"/>
      <c r="AO7" s="1139"/>
      <c r="AP7" s="1139"/>
      <c r="AQ7" s="1139"/>
      <c r="AR7" s="1139"/>
      <c r="AS7" s="1139"/>
      <c r="AT7" s="1139"/>
      <c r="AU7" s="1139"/>
      <c r="AV7" s="1139"/>
      <c r="AW7" s="1139"/>
      <c r="AX7" s="1139"/>
      <c r="AY7" s="1139"/>
      <c r="AZ7" s="1139"/>
      <c r="BA7" s="1139"/>
      <c r="BB7" s="1139"/>
      <c r="BC7" s="1139"/>
      <c r="BD7" s="1139"/>
      <c r="BE7" s="1139"/>
      <c r="BF7" s="1139"/>
      <c r="BG7" s="1139"/>
      <c r="BH7" s="1139"/>
      <c r="BI7" s="1139"/>
      <c r="BJ7" s="1139"/>
      <c r="BK7" s="1139"/>
      <c r="BL7" s="1139"/>
      <c r="BM7" s="1139"/>
      <c r="BN7" s="1139"/>
      <c r="BO7" s="1139"/>
      <c r="BP7" s="1139"/>
      <c r="BQ7" s="1139"/>
      <c r="BR7" s="1139"/>
      <c r="BS7" s="1139"/>
      <c r="BT7" s="1139"/>
      <c r="BU7" s="1139"/>
      <c r="BV7" s="1139"/>
      <c r="BW7" s="1139"/>
      <c r="BX7" s="1139"/>
      <c r="BY7" s="1139"/>
      <c r="BZ7" s="1139"/>
      <c r="CA7" s="1139"/>
      <c r="CB7" s="1139"/>
      <c r="CC7" s="1139"/>
      <c r="CD7" s="1139"/>
      <c r="CE7" s="1139"/>
      <c r="CF7" s="1139"/>
      <c r="CG7" s="1139"/>
      <c r="CH7" s="1139"/>
      <c r="CI7" s="1139"/>
      <c r="CJ7" s="1139"/>
      <c r="CK7" s="1139"/>
      <c r="CL7" s="1139"/>
      <c r="CM7" s="1139"/>
      <c r="CN7" s="1139"/>
      <c r="CO7" s="1139"/>
      <c r="CP7" s="1139"/>
      <c r="CQ7" s="1139"/>
      <c r="CR7" s="1139"/>
      <c r="CS7" s="1139"/>
      <c r="CT7" s="1139"/>
      <c r="CU7" s="1139"/>
      <c r="CV7" s="1139"/>
      <c r="CW7" s="1139"/>
      <c r="CX7" s="1139"/>
      <c r="CY7" s="1139"/>
      <c r="CZ7" s="1139"/>
      <c r="DA7" s="1139"/>
      <c r="DB7" s="1139"/>
      <c r="DC7" s="1139"/>
      <c r="DD7" s="1139"/>
      <c r="DE7" s="1139"/>
    </row>
    <row r="8" spans="1:109" s="1138" customFormat="1" ht="13.5" x14ac:dyDescent="0.15">
      <c r="A8" s="1139"/>
      <c r="B8" s="1139"/>
      <c r="C8" s="1139"/>
      <c r="D8" s="1139"/>
      <c r="E8" s="1139"/>
      <c r="F8" s="1139"/>
      <c r="G8" s="1139"/>
      <c r="H8" s="1139"/>
      <c r="I8" s="1139"/>
      <c r="J8" s="1139"/>
      <c r="K8" s="1139"/>
      <c r="L8" s="1139"/>
      <c r="M8" s="1139"/>
      <c r="N8" s="1139"/>
      <c r="O8" s="1139"/>
      <c r="P8" s="1139"/>
      <c r="Q8" s="1139"/>
      <c r="R8" s="1139"/>
      <c r="S8" s="1139"/>
      <c r="T8" s="1139"/>
      <c r="U8" s="1139"/>
      <c r="V8" s="1139"/>
      <c r="W8" s="1139"/>
      <c r="X8" s="1139"/>
      <c r="Y8" s="1139"/>
      <c r="Z8" s="1139"/>
      <c r="AA8" s="1139"/>
      <c r="AB8" s="1139"/>
      <c r="AC8" s="1139"/>
      <c r="AD8" s="1139"/>
      <c r="AE8" s="1139"/>
      <c r="AF8" s="1139"/>
      <c r="AG8" s="1139"/>
      <c r="AH8" s="1139"/>
      <c r="AI8" s="1139"/>
      <c r="AJ8" s="1139"/>
      <c r="AK8" s="1139"/>
      <c r="AL8" s="1139"/>
      <c r="AM8" s="1139"/>
      <c r="AN8" s="1139"/>
      <c r="AO8" s="1139"/>
      <c r="AP8" s="1139"/>
      <c r="AQ8" s="1139"/>
      <c r="AR8" s="1139"/>
      <c r="AS8" s="1139"/>
      <c r="AT8" s="1139"/>
      <c r="AU8" s="1139"/>
      <c r="AV8" s="1139"/>
      <c r="AW8" s="1139"/>
      <c r="AX8" s="1139"/>
      <c r="AY8" s="1139"/>
      <c r="AZ8" s="1139"/>
      <c r="BA8" s="1139"/>
      <c r="BB8" s="1139"/>
      <c r="BC8" s="1139"/>
      <c r="BD8" s="1139"/>
      <c r="BE8" s="1139"/>
      <c r="BF8" s="1139"/>
      <c r="BG8" s="1139"/>
      <c r="BH8" s="1139"/>
      <c r="BI8" s="1139"/>
      <c r="BJ8" s="1139"/>
      <c r="BK8" s="1139"/>
      <c r="BL8" s="1139"/>
      <c r="BM8" s="1139"/>
      <c r="BN8" s="1139"/>
      <c r="BO8" s="1139"/>
      <c r="BP8" s="1139"/>
      <c r="BQ8" s="1139"/>
      <c r="BR8" s="1139"/>
      <c r="BS8" s="1139"/>
      <c r="BT8" s="1139"/>
      <c r="BU8" s="1139"/>
      <c r="BV8" s="1139"/>
      <c r="BW8" s="1139"/>
      <c r="BX8" s="1139"/>
      <c r="BY8" s="1139"/>
      <c r="BZ8" s="1139"/>
      <c r="CA8" s="1139"/>
      <c r="CB8" s="1139"/>
      <c r="CC8" s="1139"/>
      <c r="CD8" s="1139"/>
      <c r="CE8" s="1139"/>
      <c r="CF8" s="1139"/>
      <c r="CG8" s="1139"/>
      <c r="CH8" s="1139"/>
      <c r="CI8" s="1139"/>
      <c r="CJ8" s="1139"/>
      <c r="CK8" s="1139"/>
      <c r="CL8" s="1139"/>
      <c r="CM8" s="1139"/>
      <c r="CN8" s="1139"/>
      <c r="CO8" s="1139"/>
      <c r="CP8" s="1139"/>
      <c r="CQ8" s="1139"/>
      <c r="CR8" s="1139"/>
      <c r="CS8" s="1139"/>
      <c r="CT8" s="1139"/>
      <c r="CU8" s="1139"/>
      <c r="CV8" s="1139"/>
      <c r="CW8" s="1139"/>
      <c r="CX8" s="1139"/>
      <c r="CY8" s="1139"/>
      <c r="CZ8" s="1139"/>
      <c r="DA8" s="1139"/>
      <c r="DB8" s="1139"/>
      <c r="DC8" s="1139"/>
      <c r="DD8" s="1139"/>
      <c r="DE8" s="1139"/>
    </row>
    <row r="9" spans="1:109" s="1138" customFormat="1" ht="13.5" x14ac:dyDescent="0.15">
      <c r="A9" s="1139"/>
      <c r="B9" s="1139"/>
      <c r="C9" s="1139"/>
      <c r="D9" s="1139"/>
      <c r="E9" s="1139"/>
      <c r="F9" s="1139"/>
      <c r="G9" s="1139"/>
      <c r="H9" s="1139"/>
      <c r="I9" s="1139"/>
      <c r="J9" s="1139"/>
      <c r="K9" s="1139"/>
      <c r="L9" s="1139"/>
      <c r="M9" s="1139"/>
      <c r="N9" s="1139"/>
      <c r="O9" s="1139"/>
      <c r="P9" s="1139"/>
      <c r="Q9" s="1139"/>
      <c r="R9" s="1139"/>
      <c r="S9" s="1139"/>
      <c r="T9" s="1139"/>
      <c r="U9" s="1139"/>
      <c r="V9" s="1139"/>
      <c r="W9" s="1139"/>
      <c r="X9" s="1139"/>
      <c r="Y9" s="1139"/>
      <c r="Z9" s="1139"/>
      <c r="AA9" s="1139"/>
      <c r="AB9" s="1139"/>
      <c r="AC9" s="1139"/>
      <c r="AD9" s="1139"/>
      <c r="AE9" s="1139"/>
      <c r="AF9" s="1139"/>
      <c r="AG9" s="1139"/>
      <c r="AH9" s="1139"/>
      <c r="AI9" s="1139"/>
      <c r="AJ9" s="1139"/>
      <c r="AK9" s="1139"/>
      <c r="AL9" s="1139"/>
      <c r="AM9" s="1139"/>
      <c r="AN9" s="1139"/>
      <c r="AO9" s="1139"/>
      <c r="AP9" s="1139"/>
      <c r="AQ9" s="1139"/>
      <c r="AR9" s="1139"/>
      <c r="AS9" s="1139"/>
      <c r="AT9" s="1139"/>
      <c r="AU9" s="1139"/>
      <c r="AV9" s="1139"/>
      <c r="AW9" s="1139"/>
      <c r="AX9" s="1139"/>
      <c r="AY9" s="1139"/>
      <c r="AZ9" s="1139"/>
      <c r="BA9" s="1139"/>
      <c r="BB9" s="1139"/>
      <c r="BC9" s="1139"/>
      <c r="BD9" s="1139"/>
      <c r="BE9" s="1139"/>
      <c r="BF9" s="1139"/>
      <c r="BG9" s="1139"/>
      <c r="BH9" s="1139"/>
      <c r="BI9" s="1139"/>
      <c r="BJ9" s="1139"/>
      <c r="BK9" s="1139"/>
      <c r="BL9" s="1139"/>
      <c r="BM9" s="1139"/>
      <c r="BN9" s="1139"/>
      <c r="BO9" s="1139"/>
      <c r="BP9" s="1139"/>
      <c r="BQ9" s="1139"/>
      <c r="BR9" s="1139"/>
      <c r="BS9" s="1139"/>
      <c r="BT9" s="1139"/>
      <c r="BU9" s="1139"/>
      <c r="BV9" s="1139"/>
      <c r="BW9" s="1139"/>
      <c r="BX9" s="1139"/>
      <c r="BY9" s="1139"/>
      <c r="BZ9" s="1139"/>
      <c r="CA9" s="1139"/>
      <c r="CB9" s="1139"/>
      <c r="CC9" s="1139"/>
      <c r="CD9" s="1139"/>
      <c r="CE9" s="1139"/>
      <c r="CF9" s="1139"/>
      <c r="CG9" s="1139"/>
      <c r="CH9" s="1139"/>
      <c r="CI9" s="1139"/>
      <c r="CJ9" s="1139"/>
      <c r="CK9" s="1139"/>
      <c r="CL9" s="1139"/>
      <c r="CM9" s="1139"/>
      <c r="CN9" s="1139"/>
      <c r="CO9" s="1139"/>
      <c r="CP9" s="1139"/>
      <c r="CQ9" s="1139"/>
      <c r="CR9" s="1139"/>
      <c r="CS9" s="1139"/>
      <c r="CT9" s="1139"/>
      <c r="CU9" s="1139"/>
      <c r="CV9" s="1139"/>
      <c r="CW9" s="1139"/>
      <c r="CX9" s="1139"/>
      <c r="CY9" s="1139"/>
      <c r="CZ9" s="1139"/>
      <c r="DA9" s="1139"/>
      <c r="DB9" s="1139"/>
      <c r="DC9" s="1139"/>
      <c r="DD9" s="1139"/>
      <c r="DE9" s="1139"/>
    </row>
    <row r="10" spans="1:109" s="1138" customFormat="1" ht="13.5" x14ac:dyDescent="0.15">
      <c r="A10" s="1139"/>
      <c r="B10" s="1139"/>
      <c r="C10" s="1139"/>
      <c r="D10" s="1139"/>
      <c r="E10" s="1139"/>
      <c r="F10" s="1139"/>
      <c r="G10" s="1139"/>
      <c r="H10" s="1139"/>
      <c r="I10" s="1139"/>
      <c r="J10" s="1139"/>
      <c r="K10" s="1139"/>
      <c r="L10" s="1139"/>
      <c r="M10" s="1139"/>
      <c r="N10" s="1139"/>
      <c r="O10" s="1139"/>
      <c r="P10" s="1139"/>
      <c r="Q10" s="1139"/>
      <c r="R10" s="1139"/>
      <c r="S10" s="1139"/>
      <c r="T10" s="1139"/>
      <c r="U10" s="1139"/>
      <c r="V10" s="1139"/>
      <c r="W10" s="1139"/>
      <c r="X10" s="1139"/>
      <c r="Y10" s="1139"/>
      <c r="Z10" s="1139"/>
      <c r="AA10" s="1139"/>
      <c r="AB10" s="1139"/>
      <c r="AC10" s="1139"/>
      <c r="AD10" s="1139"/>
      <c r="AE10" s="1139"/>
      <c r="AF10" s="1139"/>
      <c r="AG10" s="1139"/>
      <c r="AH10" s="1139"/>
      <c r="AI10" s="1139"/>
      <c r="AJ10" s="1139"/>
      <c r="AK10" s="1139"/>
      <c r="AL10" s="1139"/>
      <c r="AM10" s="1139"/>
      <c r="AN10" s="1139"/>
      <c r="AO10" s="1139"/>
      <c r="AP10" s="1139"/>
      <c r="AQ10" s="1139"/>
      <c r="AR10" s="1139"/>
      <c r="AS10" s="1139"/>
      <c r="AT10" s="1139"/>
      <c r="AU10" s="1139"/>
      <c r="AV10" s="1139"/>
      <c r="AW10" s="1139"/>
      <c r="AX10" s="1139"/>
      <c r="AY10" s="1139"/>
      <c r="AZ10" s="1139"/>
      <c r="BA10" s="1139"/>
      <c r="BB10" s="1139"/>
      <c r="BC10" s="1139"/>
      <c r="BD10" s="1139"/>
      <c r="BE10" s="1139"/>
      <c r="BF10" s="1139"/>
      <c r="BG10" s="1139"/>
      <c r="BH10" s="1139"/>
      <c r="BI10" s="1139"/>
      <c r="BJ10" s="1139"/>
      <c r="BK10" s="1139"/>
      <c r="BL10" s="1139"/>
      <c r="BM10" s="1139"/>
      <c r="BN10" s="1139"/>
      <c r="BO10" s="1139"/>
      <c r="BP10" s="1139"/>
      <c r="BQ10" s="1139"/>
      <c r="BR10" s="1139"/>
      <c r="BS10" s="1139"/>
      <c r="BT10" s="1139"/>
      <c r="BU10" s="1139"/>
      <c r="BV10" s="1139"/>
      <c r="BW10" s="1139"/>
      <c r="BX10" s="1139"/>
      <c r="BY10" s="1139"/>
      <c r="BZ10" s="1139"/>
      <c r="CA10" s="1139"/>
      <c r="CB10" s="1139"/>
      <c r="CC10" s="1139"/>
      <c r="CD10" s="1139"/>
      <c r="CE10" s="1139"/>
      <c r="CF10" s="1139"/>
      <c r="CG10" s="1139"/>
      <c r="CH10" s="1139"/>
      <c r="CI10" s="1139"/>
      <c r="CJ10" s="1139"/>
      <c r="CK10" s="1139"/>
      <c r="CL10" s="1139"/>
      <c r="CM10" s="1139"/>
      <c r="CN10" s="1139"/>
      <c r="CO10" s="1139"/>
      <c r="CP10" s="1139"/>
      <c r="CQ10" s="1139"/>
      <c r="CR10" s="1139"/>
      <c r="CS10" s="1139"/>
      <c r="CT10" s="1139"/>
      <c r="CU10" s="1139"/>
      <c r="CV10" s="1139"/>
      <c r="CW10" s="1139"/>
      <c r="CX10" s="1139"/>
      <c r="CY10" s="1139"/>
      <c r="CZ10" s="1139"/>
      <c r="DA10" s="1139"/>
      <c r="DB10" s="1139"/>
      <c r="DC10" s="1139"/>
      <c r="DD10" s="1139"/>
      <c r="DE10" s="1139"/>
    </row>
    <row r="11" spans="1:109" s="1138" customFormat="1" ht="13.5" x14ac:dyDescent="0.15">
      <c r="A11" s="1139"/>
      <c r="B11" s="1139"/>
      <c r="C11" s="1139"/>
      <c r="D11" s="1139"/>
      <c r="E11" s="1139"/>
      <c r="F11" s="1139"/>
      <c r="G11" s="1139"/>
      <c r="H11" s="1139"/>
      <c r="I11" s="1139"/>
      <c r="J11" s="1139"/>
      <c r="K11" s="1139"/>
      <c r="L11" s="1139"/>
      <c r="M11" s="1139"/>
      <c r="N11" s="1139"/>
      <c r="O11" s="1139"/>
      <c r="P11" s="1139"/>
      <c r="Q11" s="1139"/>
      <c r="R11" s="1139"/>
      <c r="S11" s="1139"/>
      <c r="T11" s="1139"/>
      <c r="U11" s="1139"/>
      <c r="V11" s="1139"/>
      <c r="W11" s="1139"/>
      <c r="X11" s="1139"/>
      <c r="Y11" s="1139"/>
      <c r="Z11" s="1139"/>
      <c r="AA11" s="1139"/>
      <c r="AB11" s="1139"/>
      <c r="AC11" s="1139"/>
      <c r="AD11" s="1139"/>
      <c r="AE11" s="1139"/>
      <c r="AF11" s="1139"/>
      <c r="AG11" s="1139"/>
      <c r="AH11" s="1139"/>
      <c r="AI11" s="1139"/>
      <c r="AJ11" s="1139"/>
      <c r="AK11" s="1139"/>
      <c r="AL11" s="1139"/>
      <c r="AM11" s="1139"/>
      <c r="AN11" s="1139"/>
      <c r="AO11" s="1139"/>
      <c r="AP11" s="1139"/>
      <c r="AQ11" s="1139"/>
      <c r="AR11" s="1139"/>
      <c r="AS11" s="1139"/>
      <c r="AT11" s="1139"/>
      <c r="AU11" s="1139"/>
      <c r="AV11" s="1139"/>
      <c r="AW11" s="1139"/>
      <c r="AX11" s="1139"/>
      <c r="AY11" s="1139"/>
      <c r="AZ11" s="1139"/>
      <c r="BA11" s="1139"/>
      <c r="BB11" s="1139"/>
      <c r="BC11" s="1139"/>
      <c r="BD11" s="1139"/>
      <c r="BE11" s="1139"/>
      <c r="BF11" s="1139"/>
      <c r="BG11" s="1139"/>
      <c r="BH11" s="1139"/>
      <c r="BI11" s="1139"/>
      <c r="BJ11" s="1139"/>
      <c r="BK11" s="1139"/>
      <c r="BL11" s="1139"/>
      <c r="BM11" s="1139"/>
      <c r="BN11" s="1139"/>
      <c r="BO11" s="1139"/>
      <c r="BP11" s="1139"/>
      <c r="BQ11" s="1139"/>
      <c r="BR11" s="1139"/>
      <c r="BS11" s="1139"/>
      <c r="BT11" s="1139"/>
      <c r="BU11" s="1139"/>
      <c r="BV11" s="1139"/>
      <c r="BW11" s="1139"/>
      <c r="BX11" s="1139"/>
      <c r="BY11" s="1139"/>
      <c r="BZ11" s="1139"/>
      <c r="CA11" s="1139"/>
      <c r="CB11" s="1139"/>
      <c r="CC11" s="1139"/>
      <c r="CD11" s="1139"/>
      <c r="CE11" s="1139"/>
      <c r="CF11" s="1139"/>
      <c r="CG11" s="1139"/>
      <c r="CH11" s="1139"/>
      <c r="CI11" s="1139"/>
      <c r="CJ11" s="1139"/>
      <c r="CK11" s="1139"/>
      <c r="CL11" s="1139"/>
      <c r="CM11" s="1139"/>
      <c r="CN11" s="1139"/>
      <c r="CO11" s="1139"/>
      <c r="CP11" s="1139"/>
      <c r="CQ11" s="1139"/>
      <c r="CR11" s="1139"/>
      <c r="CS11" s="1139"/>
      <c r="CT11" s="1139"/>
      <c r="CU11" s="1139"/>
      <c r="CV11" s="1139"/>
      <c r="CW11" s="1139"/>
      <c r="CX11" s="1139"/>
      <c r="CY11" s="1139"/>
      <c r="CZ11" s="1139"/>
      <c r="DA11" s="1139"/>
      <c r="DB11" s="1139"/>
      <c r="DC11" s="1139"/>
      <c r="DD11" s="1139"/>
      <c r="DE11" s="1139"/>
    </row>
    <row r="12" spans="1:109" s="1138" customFormat="1" ht="13.5" x14ac:dyDescent="0.15">
      <c r="A12" s="1139"/>
      <c r="B12" s="1139"/>
      <c r="C12" s="1139"/>
      <c r="D12" s="1139"/>
      <c r="E12" s="1139"/>
      <c r="F12" s="1139"/>
      <c r="G12" s="1139"/>
      <c r="H12" s="1139"/>
      <c r="I12" s="1139"/>
      <c r="J12" s="1139"/>
      <c r="K12" s="1139"/>
      <c r="L12" s="1139"/>
      <c r="M12" s="1139"/>
      <c r="N12" s="1139"/>
      <c r="O12" s="1139"/>
      <c r="P12" s="1139"/>
      <c r="Q12" s="1139"/>
      <c r="R12" s="1139"/>
      <c r="S12" s="1139"/>
      <c r="T12" s="1139"/>
      <c r="U12" s="1139"/>
      <c r="V12" s="1139"/>
      <c r="W12" s="1139"/>
      <c r="X12" s="1139"/>
      <c r="Y12" s="1139"/>
      <c r="Z12" s="1139"/>
      <c r="AA12" s="1139"/>
      <c r="AB12" s="1139"/>
      <c r="AC12" s="1139"/>
      <c r="AD12" s="1139"/>
      <c r="AE12" s="1139"/>
      <c r="AF12" s="1139"/>
      <c r="AG12" s="1139"/>
      <c r="AH12" s="1139"/>
      <c r="AI12" s="1139"/>
      <c r="AJ12" s="1139"/>
      <c r="AK12" s="1139"/>
      <c r="AL12" s="1139"/>
      <c r="AM12" s="1139"/>
      <c r="AN12" s="1139"/>
      <c r="AO12" s="1139"/>
      <c r="AP12" s="1139"/>
      <c r="AQ12" s="1139"/>
      <c r="AR12" s="1139"/>
      <c r="AS12" s="1139"/>
      <c r="AT12" s="1139"/>
      <c r="AU12" s="1139"/>
      <c r="AV12" s="1139"/>
      <c r="AW12" s="1139"/>
      <c r="AX12" s="1139"/>
      <c r="AY12" s="1139"/>
      <c r="AZ12" s="1139"/>
      <c r="BA12" s="1139"/>
      <c r="BB12" s="1139"/>
      <c r="BC12" s="1139"/>
      <c r="BD12" s="1139"/>
      <c r="BE12" s="1139"/>
      <c r="BF12" s="1139"/>
      <c r="BG12" s="1139"/>
      <c r="BH12" s="1139"/>
      <c r="BI12" s="1139"/>
      <c r="BJ12" s="1139"/>
      <c r="BK12" s="1139"/>
      <c r="BL12" s="1139"/>
      <c r="BM12" s="1139"/>
      <c r="BN12" s="1139"/>
      <c r="BO12" s="1139"/>
      <c r="BP12" s="1139"/>
      <c r="BQ12" s="1139"/>
      <c r="BR12" s="1139"/>
      <c r="BS12" s="1139"/>
      <c r="BT12" s="1139"/>
      <c r="BU12" s="1139"/>
      <c r="BV12" s="1139"/>
      <c r="BW12" s="1139"/>
      <c r="BX12" s="1139"/>
      <c r="BY12" s="1139"/>
      <c r="BZ12" s="1139"/>
      <c r="CA12" s="1139"/>
      <c r="CB12" s="1139"/>
      <c r="CC12" s="1139"/>
      <c r="CD12" s="1139"/>
      <c r="CE12" s="1139"/>
      <c r="CF12" s="1139"/>
      <c r="CG12" s="1139"/>
      <c r="CH12" s="1139"/>
      <c r="CI12" s="1139"/>
      <c r="CJ12" s="1139"/>
      <c r="CK12" s="1139"/>
      <c r="CL12" s="1139"/>
      <c r="CM12" s="1139"/>
      <c r="CN12" s="1139"/>
      <c r="CO12" s="1139"/>
      <c r="CP12" s="1139"/>
      <c r="CQ12" s="1139"/>
      <c r="CR12" s="1139"/>
      <c r="CS12" s="1139"/>
      <c r="CT12" s="1139"/>
      <c r="CU12" s="1139"/>
      <c r="CV12" s="1139"/>
      <c r="CW12" s="1139"/>
      <c r="CX12" s="1139"/>
      <c r="CY12" s="1139"/>
      <c r="CZ12" s="1139"/>
      <c r="DA12" s="1139"/>
      <c r="DB12" s="1139"/>
      <c r="DC12" s="1139"/>
      <c r="DD12" s="1139"/>
      <c r="DE12" s="1139"/>
    </row>
    <row r="13" spans="1:109" s="1138" customFormat="1" ht="13.5" x14ac:dyDescent="0.15">
      <c r="A13" s="1139"/>
      <c r="B13" s="1139"/>
      <c r="C13" s="1139"/>
      <c r="D13" s="1139"/>
      <c r="E13" s="1139"/>
      <c r="F13" s="1139"/>
      <c r="G13" s="1139"/>
      <c r="H13" s="1139"/>
      <c r="I13" s="1139"/>
      <c r="J13" s="1139"/>
      <c r="K13" s="1139"/>
      <c r="L13" s="1139"/>
      <c r="M13" s="1139"/>
      <c r="N13" s="1139"/>
      <c r="O13" s="1139"/>
      <c r="P13" s="1139"/>
      <c r="Q13" s="1139"/>
      <c r="R13" s="1139"/>
      <c r="S13" s="1139"/>
      <c r="T13" s="1139"/>
      <c r="U13" s="1139"/>
      <c r="V13" s="1139"/>
      <c r="W13" s="1139"/>
      <c r="X13" s="1139"/>
      <c r="Y13" s="1139"/>
      <c r="Z13" s="1139"/>
      <c r="AA13" s="1139"/>
      <c r="AB13" s="1139"/>
      <c r="AC13" s="1139"/>
      <c r="AD13" s="1139"/>
      <c r="AE13" s="1139"/>
      <c r="AF13" s="1139"/>
      <c r="AG13" s="1139"/>
      <c r="AH13" s="1139"/>
      <c r="AI13" s="1139"/>
      <c r="AJ13" s="1139"/>
      <c r="AK13" s="1139"/>
      <c r="AL13" s="1139"/>
      <c r="AM13" s="1139"/>
      <c r="AN13" s="1139"/>
      <c r="AO13" s="1139"/>
      <c r="AP13" s="1139"/>
      <c r="AQ13" s="1139"/>
      <c r="AR13" s="1139"/>
      <c r="AS13" s="1139"/>
      <c r="AT13" s="1139"/>
      <c r="AU13" s="1139"/>
      <c r="AV13" s="1139"/>
      <c r="AW13" s="1139"/>
      <c r="AX13" s="1139"/>
      <c r="AY13" s="1139"/>
      <c r="AZ13" s="1139"/>
      <c r="BA13" s="1139"/>
      <c r="BB13" s="1139"/>
      <c r="BC13" s="1139"/>
      <c r="BD13" s="1139"/>
      <c r="BE13" s="1139"/>
      <c r="BF13" s="1139"/>
      <c r="BG13" s="1139"/>
      <c r="BH13" s="1139"/>
      <c r="BI13" s="1139"/>
      <c r="BJ13" s="1139"/>
      <c r="BK13" s="1139"/>
      <c r="BL13" s="1139"/>
      <c r="BM13" s="1139"/>
      <c r="BN13" s="1139"/>
      <c r="BO13" s="1139"/>
      <c r="BP13" s="1139"/>
      <c r="BQ13" s="1139"/>
      <c r="BR13" s="1139"/>
      <c r="BS13" s="1139"/>
      <c r="BT13" s="1139"/>
      <c r="BU13" s="1139"/>
      <c r="BV13" s="1139"/>
      <c r="BW13" s="1139"/>
      <c r="BX13" s="1139"/>
      <c r="BY13" s="1139"/>
      <c r="BZ13" s="1139"/>
      <c r="CA13" s="1139"/>
      <c r="CB13" s="1139"/>
      <c r="CC13" s="1139"/>
      <c r="CD13" s="1139"/>
      <c r="CE13" s="1139"/>
      <c r="CF13" s="1139"/>
      <c r="CG13" s="1139"/>
      <c r="CH13" s="1139"/>
      <c r="CI13" s="1139"/>
      <c r="CJ13" s="1139"/>
      <c r="CK13" s="1139"/>
      <c r="CL13" s="1139"/>
      <c r="CM13" s="1139"/>
      <c r="CN13" s="1139"/>
      <c r="CO13" s="1139"/>
      <c r="CP13" s="1139"/>
      <c r="CQ13" s="1139"/>
      <c r="CR13" s="1139"/>
      <c r="CS13" s="1139"/>
      <c r="CT13" s="1139"/>
      <c r="CU13" s="1139"/>
      <c r="CV13" s="1139"/>
      <c r="CW13" s="1139"/>
      <c r="CX13" s="1139"/>
      <c r="CY13" s="1139"/>
      <c r="CZ13" s="1139"/>
      <c r="DA13" s="1139"/>
      <c r="DB13" s="1139"/>
      <c r="DC13" s="1139"/>
      <c r="DD13" s="1139"/>
      <c r="DE13" s="1139"/>
    </row>
    <row r="14" spans="1:109" s="1138" customFormat="1" ht="13.5" x14ac:dyDescent="0.15">
      <c r="A14" s="1139"/>
      <c r="B14" s="1139"/>
      <c r="C14" s="1139"/>
      <c r="D14" s="1139"/>
      <c r="E14" s="1139"/>
      <c r="F14" s="1139"/>
      <c r="G14" s="1139"/>
      <c r="H14" s="1139"/>
      <c r="I14" s="1139"/>
      <c r="J14" s="1139"/>
      <c r="K14" s="1139"/>
      <c r="L14" s="1139"/>
      <c r="M14" s="1139"/>
      <c r="N14" s="1139"/>
      <c r="O14" s="1139"/>
      <c r="P14" s="1139"/>
      <c r="Q14" s="1139"/>
      <c r="R14" s="1139"/>
      <c r="S14" s="1139"/>
      <c r="T14" s="1139"/>
      <c r="U14" s="1139"/>
      <c r="V14" s="1139"/>
      <c r="W14" s="1139"/>
      <c r="X14" s="1139"/>
      <c r="Y14" s="1139"/>
      <c r="Z14" s="1139"/>
      <c r="AA14" s="1139"/>
      <c r="AB14" s="1139"/>
      <c r="AC14" s="1139"/>
      <c r="AD14" s="1139"/>
      <c r="AE14" s="1139"/>
      <c r="AF14" s="1139"/>
      <c r="AG14" s="1139"/>
      <c r="AH14" s="1139"/>
      <c r="AI14" s="1139"/>
      <c r="AJ14" s="1139"/>
      <c r="AK14" s="1139"/>
      <c r="AL14" s="1139"/>
      <c r="AM14" s="1139"/>
      <c r="AN14" s="1139"/>
      <c r="AO14" s="1139"/>
      <c r="AP14" s="1139"/>
      <c r="AQ14" s="1139"/>
      <c r="AR14" s="1139"/>
      <c r="AS14" s="1139"/>
      <c r="AT14" s="1139"/>
      <c r="AU14" s="1139"/>
      <c r="AV14" s="1139"/>
      <c r="AW14" s="1139"/>
      <c r="AX14" s="1139"/>
      <c r="AY14" s="1139"/>
      <c r="AZ14" s="1139"/>
      <c r="BA14" s="1139"/>
      <c r="BB14" s="1139"/>
      <c r="BC14" s="1139"/>
      <c r="BD14" s="1139"/>
      <c r="BE14" s="1139"/>
      <c r="BF14" s="1139"/>
      <c r="BG14" s="1139"/>
      <c r="BH14" s="1139"/>
      <c r="BI14" s="1139"/>
      <c r="BJ14" s="1139"/>
      <c r="BK14" s="1139"/>
      <c r="BL14" s="1139"/>
      <c r="BM14" s="1139"/>
      <c r="BN14" s="1139"/>
      <c r="BO14" s="1139"/>
      <c r="BP14" s="1139"/>
      <c r="BQ14" s="1139"/>
      <c r="BR14" s="1139"/>
      <c r="BS14" s="1139"/>
      <c r="BT14" s="1139"/>
      <c r="BU14" s="1139"/>
      <c r="BV14" s="1139"/>
      <c r="BW14" s="1139"/>
      <c r="BX14" s="1139"/>
      <c r="BY14" s="1139"/>
      <c r="BZ14" s="1139"/>
      <c r="CA14" s="1139"/>
      <c r="CB14" s="1139"/>
      <c r="CC14" s="1139"/>
      <c r="CD14" s="1139"/>
      <c r="CE14" s="1139"/>
      <c r="CF14" s="1139"/>
      <c r="CG14" s="1139"/>
      <c r="CH14" s="1139"/>
      <c r="CI14" s="1139"/>
      <c r="CJ14" s="1139"/>
      <c r="CK14" s="1139"/>
      <c r="CL14" s="1139"/>
      <c r="CM14" s="1139"/>
      <c r="CN14" s="1139"/>
      <c r="CO14" s="1139"/>
      <c r="CP14" s="1139"/>
      <c r="CQ14" s="1139"/>
      <c r="CR14" s="1139"/>
      <c r="CS14" s="1139"/>
      <c r="CT14" s="1139"/>
      <c r="CU14" s="1139"/>
      <c r="CV14" s="1139"/>
      <c r="CW14" s="1139"/>
      <c r="CX14" s="1139"/>
      <c r="CY14" s="1139"/>
      <c r="CZ14" s="1139"/>
      <c r="DA14" s="1139"/>
      <c r="DB14" s="1139"/>
      <c r="DC14" s="1139"/>
      <c r="DD14" s="1139"/>
      <c r="DE14" s="1139"/>
    </row>
    <row r="15" spans="1:109" s="1138" customFormat="1" ht="13.5" x14ac:dyDescent="0.15">
      <c r="A15" s="1083"/>
      <c r="B15" s="1139"/>
      <c r="C15" s="1139"/>
      <c r="D15" s="1139"/>
      <c r="E15" s="1139"/>
      <c r="F15" s="1139"/>
      <c r="G15" s="1139"/>
      <c r="H15" s="1139"/>
      <c r="I15" s="1139"/>
      <c r="J15" s="1139"/>
      <c r="K15" s="1139"/>
      <c r="L15" s="1139"/>
      <c r="M15" s="1139"/>
      <c r="N15" s="1139"/>
      <c r="O15" s="1139"/>
      <c r="P15" s="1139"/>
      <c r="Q15" s="1139"/>
      <c r="R15" s="1139"/>
      <c r="S15" s="1139"/>
      <c r="T15" s="1139"/>
      <c r="U15" s="1139"/>
      <c r="V15" s="1139"/>
      <c r="W15" s="1139"/>
      <c r="X15" s="1139"/>
      <c r="Y15" s="1139"/>
      <c r="Z15" s="1139"/>
      <c r="AA15" s="1139"/>
      <c r="AB15" s="1139"/>
      <c r="AC15" s="1139"/>
      <c r="AD15" s="1139"/>
      <c r="AE15" s="1139"/>
      <c r="AF15" s="1139"/>
      <c r="AG15" s="1139"/>
      <c r="AH15" s="1139"/>
      <c r="AI15" s="1139"/>
      <c r="AJ15" s="1139"/>
      <c r="AK15" s="1139"/>
      <c r="AL15" s="1139"/>
      <c r="AM15" s="1139"/>
      <c r="AN15" s="1139"/>
      <c r="AO15" s="1139"/>
      <c r="AP15" s="1139"/>
      <c r="AQ15" s="1139"/>
      <c r="AR15" s="1139"/>
      <c r="AS15" s="1139"/>
      <c r="AT15" s="1139"/>
      <c r="AU15" s="1139"/>
      <c r="AV15" s="1139"/>
      <c r="AW15" s="1139"/>
      <c r="AX15" s="1139"/>
      <c r="AY15" s="1139"/>
      <c r="AZ15" s="1139"/>
      <c r="BA15" s="1139"/>
      <c r="BB15" s="1139"/>
      <c r="BC15" s="1139"/>
      <c r="BD15" s="1139"/>
      <c r="BE15" s="1139"/>
      <c r="BF15" s="1139"/>
      <c r="BG15" s="1139"/>
      <c r="BH15" s="1139"/>
      <c r="BI15" s="1139"/>
      <c r="BJ15" s="1139"/>
      <c r="BK15" s="1139"/>
      <c r="BL15" s="1139"/>
      <c r="BM15" s="1139"/>
      <c r="BN15" s="1139"/>
      <c r="BO15" s="1139"/>
      <c r="BP15" s="1139"/>
      <c r="BQ15" s="1139"/>
      <c r="BR15" s="1139"/>
      <c r="BS15" s="1139"/>
      <c r="BT15" s="1139"/>
      <c r="BU15" s="1139"/>
      <c r="BV15" s="1139"/>
      <c r="BW15" s="1139"/>
      <c r="BX15" s="1139"/>
      <c r="BY15" s="1139"/>
      <c r="BZ15" s="1139"/>
      <c r="CA15" s="1139"/>
      <c r="CB15" s="1139"/>
      <c r="CC15" s="1139"/>
      <c r="CD15" s="1139"/>
      <c r="CE15" s="1139"/>
      <c r="CF15" s="1139"/>
      <c r="CG15" s="1139"/>
      <c r="CH15" s="1139"/>
      <c r="CI15" s="1139"/>
      <c r="CJ15" s="1139"/>
      <c r="CK15" s="1139"/>
      <c r="CL15" s="1139"/>
      <c r="CM15" s="1139"/>
      <c r="CN15" s="1139"/>
      <c r="CO15" s="1139"/>
      <c r="CP15" s="1139"/>
      <c r="CQ15" s="1139"/>
      <c r="CR15" s="1139"/>
      <c r="CS15" s="1139"/>
      <c r="CT15" s="1139"/>
      <c r="CU15" s="1139"/>
      <c r="CV15" s="1139"/>
      <c r="CW15" s="1139"/>
      <c r="CX15" s="1139"/>
      <c r="CY15" s="1139"/>
      <c r="CZ15" s="1139"/>
      <c r="DA15" s="1139"/>
      <c r="DB15" s="1139"/>
      <c r="DC15" s="1139"/>
      <c r="DD15" s="1139"/>
      <c r="DE15" s="1139"/>
    </row>
    <row r="16" spans="1:109" s="1138" customFormat="1" ht="13.5" x14ac:dyDescent="0.15">
      <c r="A16" s="1083"/>
      <c r="B16" s="1139"/>
      <c r="C16" s="1139"/>
      <c r="D16" s="1139"/>
      <c r="E16" s="1139"/>
      <c r="F16" s="1139"/>
      <c r="G16" s="1139"/>
      <c r="H16" s="1139"/>
      <c r="I16" s="1139"/>
      <c r="J16" s="1139"/>
      <c r="K16" s="1139"/>
      <c r="L16" s="1139"/>
      <c r="M16" s="1139"/>
      <c r="N16" s="1139"/>
      <c r="O16" s="1139"/>
      <c r="P16" s="1139"/>
      <c r="Q16" s="1139"/>
      <c r="R16" s="1139"/>
      <c r="S16" s="1139"/>
      <c r="T16" s="1139"/>
      <c r="U16" s="1139"/>
      <c r="V16" s="1139"/>
      <c r="W16" s="1139"/>
      <c r="X16" s="1139"/>
      <c r="Y16" s="1139"/>
      <c r="Z16" s="1139"/>
      <c r="AA16" s="1139"/>
      <c r="AB16" s="1139"/>
      <c r="AC16" s="1139"/>
      <c r="AD16" s="1139"/>
      <c r="AE16" s="1139"/>
      <c r="AF16" s="1139"/>
      <c r="AG16" s="1139"/>
      <c r="AH16" s="1139"/>
      <c r="AI16" s="1139"/>
      <c r="AJ16" s="1139"/>
      <c r="AK16" s="1139"/>
      <c r="AL16" s="1139"/>
      <c r="AM16" s="1139"/>
      <c r="AN16" s="1139"/>
      <c r="AO16" s="1139"/>
      <c r="AP16" s="1139"/>
      <c r="AQ16" s="1139"/>
      <c r="AR16" s="1139"/>
      <c r="AS16" s="1139"/>
      <c r="AT16" s="1139"/>
      <c r="AU16" s="1139"/>
      <c r="AV16" s="1139"/>
      <c r="AW16" s="1139"/>
      <c r="AX16" s="1139"/>
      <c r="AY16" s="1139"/>
      <c r="AZ16" s="1139"/>
      <c r="BA16" s="1139"/>
      <c r="BB16" s="1139"/>
      <c r="BC16" s="1139"/>
      <c r="BD16" s="1139"/>
      <c r="BE16" s="1139"/>
      <c r="BF16" s="1139"/>
      <c r="BG16" s="1139"/>
      <c r="BH16" s="1139"/>
      <c r="BI16" s="1139"/>
      <c r="BJ16" s="1139"/>
      <c r="BK16" s="1139"/>
      <c r="BL16" s="1139"/>
      <c r="BM16" s="1139"/>
      <c r="BN16" s="1139"/>
      <c r="BO16" s="1139"/>
      <c r="BP16" s="1139"/>
      <c r="BQ16" s="1139"/>
      <c r="BR16" s="1139"/>
      <c r="BS16" s="1139"/>
      <c r="BT16" s="1139"/>
      <c r="BU16" s="1139"/>
      <c r="BV16" s="1139"/>
      <c r="BW16" s="1139"/>
      <c r="BX16" s="1139"/>
      <c r="BY16" s="1139"/>
      <c r="BZ16" s="1139"/>
      <c r="CA16" s="1139"/>
      <c r="CB16" s="1139"/>
      <c r="CC16" s="1139"/>
      <c r="CD16" s="1139"/>
      <c r="CE16" s="1139"/>
      <c r="CF16" s="1139"/>
      <c r="CG16" s="1139"/>
      <c r="CH16" s="1139"/>
      <c r="CI16" s="1139"/>
      <c r="CJ16" s="1139"/>
      <c r="CK16" s="1139"/>
      <c r="CL16" s="1139"/>
      <c r="CM16" s="1139"/>
      <c r="CN16" s="1139"/>
      <c r="CO16" s="1139"/>
      <c r="CP16" s="1139"/>
      <c r="CQ16" s="1139"/>
      <c r="CR16" s="1139"/>
      <c r="CS16" s="1139"/>
      <c r="CT16" s="1139"/>
      <c r="CU16" s="1139"/>
      <c r="CV16" s="1139"/>
      <c r="CW16" s="1139"/>
      <c r="CX16" s="1139"/>
      <c r="CY16" s="1139"/>
      <c r="CZ16" s="1139"/>
      <c r="DA16" s="1139"/>
      <c r="DB16" s="1139"/>
      <c r="DC16" s="1139"/>
      <c r="DD16" s="1139"/>
      <c r="DE16" s="1139"/>
    </row>
    <row r="17" spans="1:109" s="1138" customFormat="1" ht="13.5" x14ac:dyDescent="0.15">
      <c r="A17" s="1083"/>
      <c r="B17" s="1139"/>
      <c r="C17" s="1139"/>
      <c r="D17" s="1139"/>
      <c r="E17" s="1139"/>
      <c r="F17" s="1139"/>
      <c r="G17" s="1139"/>
      <c r="H17" s="1139"/>
      <c r="I17" s="1139"/>
      <c r="J17" s="1139"/>
      <c r="K17" s="1139"/>
      <c r="L17" s="1139"/>
      <c r="M17" s="1139"/>
      <c r="N17" s="1139"/>
      <c r="O17" s="1139"/>
      <c r="P17" s="1139"/>
      <c r="Q17" s="1139"/>
      <c r="R17" s="1139"/>
      <c r="S17" s="1139"/>
      <c r="T17" s="1139"/>
      <c r="U17" s="1139"/>
      <c r="V17" s="1139"/>
      <c r="W17" s="1139"/>
      <c r="X17" s="1139"/>
      <c r="Y17" s="1139"/>
      <c r="Z17" s="1139"/>
      <c r="AA17" s="1139"/>
      <c r="AB17" s="1139"/>
      <c r="AC17" s="1139"/>
      <c r="AD17" s="1139"/>
      <c r="AE17" s="1139"/>
      <c r="AF17" s="1139"/>
      <c r="AG17" s="1139"/>
      <c r="AH17" s="1139"/>
      <c r="AI17" s="1139"/>
      <c r="AJ17" s="1139"/>
      <c r="AK17" s="1139"/>
      <c r="AL17" s="1139"/>
      <c r="AM17" s="1139"/>
      <c r="AN17" s="1139"/>
      <c r="AO17" s="1139"/>
      <c r="AP17" s="1139"/>
      <c r="AQ17" s="1139"/>
      <c r="AR17" s="1139"/>
      <c r="AS17" s="1139"/>
      <c r="AT17" s="1139"/>
      <c r="AU17" s="1139"/>
      <c r="AV17" s="1139"/>
      <c r="AW17" s="1139"/>
      <c r="AX17" s="1139"/>
      <c r="AY17" s="1139"/>
      <c r="AZ17" s="1139"/>
      <c r="BA17" s="1139"/>
      <c r="BB17" s="1139"/>
      <c r="BC17" s="1139"/>
      <c r="BD17" s="1139"/>
      <c r="BE17" s="1139"/>
      <c r="BF17" s="1139"/>
      <c r="BG17" s="1139"/>
      <c r="BH17" s="1139"/>
      <c r="BI17" s="1139"/>
      <c r="BJ17" s="1139"/>
      <c r="BK17" s="1139"/>
      <c r="BL17" s="1139"/>
      <c r="BM17" s="1139"/>
      <c r="BN17" s="1139"/>
      <c r="BO17" s="1139"/>
      <c r="BP17" s="1139"/>
      <c r="BQ17" s="1139"/>
      <c r="BR17" s="1139"/>
      <c r="BS17" s="1139"/>
      <c r="BT17" s="1139"/>
      <c r="BU17" s="1139"/>
      <c r="BV17" s="1139"/>
      <c r="BW17" s="1139"/>
      <c r="BX17" s="1139"/>
      <c r="BY17" s="1139"/>
      <c r="BZ17" s="1139"/>
      <c r="CA17" s="1139"/>
      <c r="CB17" s="1139"/>
      <c r="CC17" s="1139"/>
      <c r="CD17" s="1139"/>
      <c r="CE17" s="1139"/>
      <c r="CF17" s="1139"/>
      <c r="CG17" s="1139"/>
      <c r="CH17" s="1139"/>
      <c r="CI17" s="1139"/>
      <c r="CJ17" s="1139"/>
      <c r="CK17" s="1139"/>
      <c r="CL17" s="1139"/>
      <c r="CM17" s="1139"/>
      <c r="CN17" s="1139"/>
      <c r="CO17" s="1139"/>
      <c r="CP17" s="1139"/>
      <c r="CQ17" s="1139"/>
      <c r="CR17" s="1139"/>
      <c r="CS17" s="1139"/>
      <c r="CT17" s="1139"/>
      <c r="CU17" s="1139"/>
      <c r="CV17" s="1139"/>
      <c r="CW17" s="1139"/>
      <c r="CX17" s="1139"/>
      <c r="CY17" s="1139"/>
      <c r="CZ17" s="1139"/>
      <c r="DA17" s="1139"/>
      <c r="DB17" s="1139"/>
      <c r="DC17" s="1139"/>
      <c r="DD17" s="1139"/>
      <c r="DE17" s="1139"/>
    </row>
    <row r="18" spans="1:109" s="1138" customFormat="1" ht="13.5" x14ac:dyDescent="0.15">
      <c r="A18" s="1083"/>
      <c r="B18" s="1139"/>
      <c r="C18" s="1139"/>
      <c r="D18" s="1139"/>
      <c r="E18" s="1139"/>
      <c r="F18" s="1139"/>
      <c r="G18" s="1139"/>
      <c r="H18" s="1139"/>
      <c r="I18" s="1139"/>
      <c r="J18" s="1139"/>
      <c r="K18" s="1139"/>
      <c r="L18" s="1139"/>
      <c r="M18" s="1139"/>
      <c r="N18" s="1139"/>
      <c r="O18" s="1139"/>
      <c r="P18" s="1139"/>
      <c r="Q18" s="1139"/>
      <c r="R18" s="1139"/>
      <c r="S18" s="1139"/>
      <c r="T18" s="1139"/>
      <c r="U18" s="1139"/>
      <c r="V18" s="1139"/>
      <c r="W18" s="1139"/>
      <c r="X18" s="1139"/>
      <c r="Y18" s="1139"/>
      <c r="Z18" s="1139"/>
      <c r="AA18" s="1139"/>
      <c r="AB18" s="1139"/>
      <c r="AC18" s="1139"/>
      <c r="AD18" s="1139"/>
      <c r="AE18" s="1139"/>
      <c r="AF18" s="1139"/>
      <c r="AG18" s="1139"/>
      <c r="AH18" s="1139"/>
      <c r="AI18" s="1139"/>
      <c r="AJ18" s="1139"/>
      <c r="AK18" s="1139"/>
      <c r="AL18" s="1139"/>
      <c r="AM18" s="1139"/>
      <c r="AN18" s="1139"/>
      <c r="AO18" s="1139"/>
      <c r="AP18" s="1139"/>
      <c r="AQ18" s="1139"/>
      <c r="AR18" s="1139"/>
      <c r="AS18" s="1139"/>
      <c r="AT18" s="1139"/>
      <c r="AU18" s="1139"/>
      <c r="AV18" s="1139"/>
      <c r="AW18" s="1139"/>
      <c r="AX18" s="1139"/>
      <c r="AY18" s="1139"/>
      <c r="AZ18" s="1139"/>
      <c r="BA18" s="1139"/>
      <c r="BB18" s="1139"/>
      <c r="BC18" s="1139"/>
      <c r="BD18" s="1139"/>
      <c r="BE18" s="1139"/>
      <c r="BF18" s="1139"/>
      <c r="BG18" s="1139"/>
      <c r="BH18" s="1139"/>
      <c r="BI18" s="1139"/>
      <c r="BJ18" s="1139"/>
      <c r="BK18" s="1139"/>
      <c r="BL18" s="1139"/>
      <c r="BM18" s="1139"/>
      <c r="BN18" s="1139"/>
      <c r="BO18" s="1139"/>
      <c r="BP18" s="1139"/>
      <c r="BQ18" s="1139"/>
      <c r="BR18" s="1139"/>
      <c r="BS18" s="1139"/>
      <c r="BT18" s="1139"/>
      <c r="BU18" s="1139"/>
      <c r="BV18" s="1139"/>
      <c r="BW18" s="1139"/>
      <c r="BX18" s="1139"/>
      <c r="BY18" s="1139"/>
      <c r="BZ18" s="1139"/>
      <c r="CA18" s="1139"/>
      <c r="CB18" s="1139"/>
      <c r="CC18" s="1139"/>
      <c r="CD18" s="1139"/>
      <c r="CE18" s="1139"/>
      <c r="CF18" s="1139"/>
      <c r="CG18" s="1139"/>
      <c r="CH18" s="1139"/>
      <c r="CI18" s="1139"/>
      <c r="CJ18" s="1139"/>
      <c r="CK18" s="1139"/>
      <c r="CL18" s="1139"/>
      <c r="CM18" s="1139"/>
      <c r="CN18" s="1139"/>
      <c r="CO18" s="1139"/>
      <c r="CP18" s="1139"/>
      <c r="CQ18" s="1139"/>
      <c r="CR18" s="1139"/>
      <c r="CS18" s="1139"/>
      <c r="CT18" s="1139"/>
      <c r="CU18" s="1139"/>
      <c r="CV18" s="1139"/>
      <c r="CW18" s="1139"/>
      <c r="CX18" s="1139"/>
      <c r="CY18" s="1139"/>
      <c r="CZ18" s="1139"/>
      <c r="DA18" s="1139"/>
      <c r="DB18" s="1139"/>
      <c r="DC18" s="1139"/>
      <c r="DD18" s="1139"/>
      <c r="DE18" s="1139"/>
    </row>
    <row r="19" spans="1:109" ht="13.5" x14ac:dyDescent="0.15">
      <c r="DD19" s="1083"/>
      <c r="DE19" s="1083"/>
    </row>
    <row r="20" spans="1:109" ht="13.5" x14ac:dyDescent="0.15">
      <c r="DD20" s="1083"/>
      <c r="DE20" s="1083"/>
    </row>
    <row r="21" spans="1:109" ht="17.25" customHeight="1" x14ac:dyDescent="0.15">
      <c r="B21" s="1137"/>
      <c r="C21" s="1134"/>
      <c r="D21" s="1134"/>
      <c r="E21" s="1134"/>
      <c r="F21" s="1134"/>
      <c r="G21" s="1134"/>
      <c r="H21" s="1134"/>
      <c r="I21" s="1134"/>
      <c r="J21" s="1134"/>
      <c r="K21" s="1134"/>
      <c r="L21" s="1134"/>
      <c r="M21" s="1134"/>
      <c r="N21" s="1136"/>
      <c r="O21" s="1134"/>
      <c r="P21" s="1134"/>
      <c r="Q21" s="1134"/>
      <c r="R21" s="1134"/>
      <c r="S21" s="1134"/>
      <c r="T21" s="1134"/>
      <c r="U21" s="1134"/>
      <c r="V21" s="1134"/>
      <c r="W21" s="1134"/>
      <c r="X21" s="1134"/>
      <c r="Y21" s="1134"/>
      <c r="Z21" s="1134"/>
      <c r="AA21" s="1134"/>
      <c r="AB21" s="1134"/>
      <c r="AC21" s="1134"/>
      <c r="AD21" s="1134"/>
      <c r="AE21" s="1134"/>
      <c r="AF21" s="1134"/>
      <c r="AG21" s="1134"/>
      <c r="AH21" s="1134"/>
      <c r="AI21" s="1134"/>
      <c r="AJ21" s="1134"/>
      <c r="AK21" s="1134"/>
      <c r="AL21" s="1134"/>
      <c r="AM21" s="1134"/>
      <c r="AN21" s="1134"/>
      <c r="AO21" s="1134"/>
      <c r="AP21" s="1134"/>
      <c r="AQ21" s="1134"/>
      <c r="AR21" s="1134"/>
      <c r="AS21" s="1134"/>
      <c r="AT21" s="1136"/>
      <c r="AU21" s="1134"/>
      <c r="AV21" s="1134"/>
      <c r="AW21" s="1134"/>
      <c r="AX21" s="1134"/>
      <c r="AY21" s="1134"/>
      <c r="AZ21" s="1134"/>
      <c r="BA21" s="1134"/>
      <c r="BB21" s="1134"/>
      <c r="BC21" s="1134"/>
      <c r="BD21" s="1134"/>
      <c r="BE21" s="1134"/>
      <c r="BF21" s="1136"/>
      <c r="BG21" s="1134"/>
      <c r="BH21" s="1134"/>
      <c r="BI21" s="1134"/>
      <c r="BJ21" s="1134"/>
      <c r="BK21" s="1134"/>
      <c r="BL21" s="1134"/>
      <c r="BM21" s="1134"/>
      <c r="BN21" s="1134"/>
      <c r="BO21" s="1134"/>
      <c r="BP21" s="1134"/>
      <c r="BQ21" s="1134"/>
      <c r="BR21" s="1136"/>
      <c r="BS21" s="1134"/>
      <c r="BT21" s="1134"/>
      <c r="BU21" s="1134"/>
      <c r="BV21" s="1134"/>
      <c r="BW21" s="1134"/>
      <c r="BX21" s="1134"/>
      <c r="BY21" s="1134"/>
      <c r="BZ21" s="1134"/>
      <c r="CA21" s="1134"/>
      <c r="CB21" s="1134"/>
      <c r="CC21" s="1134"/>
      <c r="CD21" s="1136"/>
      <c r="CE21" s="1134"/>
      <c r="CF21" s="1134"/>
      <c r="CG21" s="1134"/>
      <c r="CH21" s="1134"/>
      <c r="CI21" s="1134"/>
      <c r="CJ21" s="1134"/>
      <c r="CK21" s="1134"/>
      <c r="CL21" s="1134"/>
      <c r="CM21" s="1134"/>
      <c r="CN21" s="1134"/>
      <c r="CO21" s="1134"/>
      <c r="CP21" s="1136"/>
      <c r="CQ21" s="1134"/>
      <c r="CR21" s="1134"/>
      <c r="CS21" s="1134"/>
      <c r="CT21" s="1134"/>
      <c r="CU21" s="1134"/>
      <c r="CV21" s="1134"/>
      <c r="CW21" s="1134"/>
      <c r="CX21" s="1134"/>
      <c r="CY21" s="1134"/>
      <c r="CZ21" s="1134"/>
      <c r="DA21" s="1134"/>
      <c r="DB21" s="1136"/>
      <c r="DC21" s="1134"/>
      <c r="DD21" s="1133"/>
      <c r="DE21" s="1083"/>
    </row>
    <row r="22" spans="1:109" ht="17.25" customHeight="1" x14ac:dyDescent="0.15">
      <c r="B22" s="1084"/>
    </row>
    <row r="23" spans="1:109" ht="13.5" x14ac:dyDescent="0.15">
      <c r="B23" s="1084"/>
    </row>
    <row r="24" spans="1:109" ht="13.5" x14ac:dyDescent="0.15">
      <c r="B24" s="1084"/>
    </row>
    <row r="25" spans="1:109" ht="13.5" x14ac:dyDescent="0.15">
      <c r="B25" s="1084"/>
    </row>
    <row r="26" spans="1:109" ht="13.5" x14ac:dyDescent="0.15">
      <c r="B26" s="1084"/>
    </row>
    <row r="27" spans="1:109" ht="13.5" x14ac:dyDescent="0.15">
      <c r="B27" s="1084"/>
    </row>
    <row r="28" spans="1:109" ht="13.5" x14ac:dyDescent="0.15">
      <c r="B28" s="1084"/>
    </row>
    <row r="29" spans="1:109" ht="13.5" x14ac:dyDescent="0.15">
      <c r="B29" s="1084"/>
    </row>
    <row r="30" spans="1:109" ht="13.5" x14ac:dyDescent="0.15">
      <c r="B30" s="1084"/>
    </row>
    <row r="31" spans="1:109" ht="13.5" x14ac:dyDescent="0.15">
      <c r="B31" s="1084"/>
    </row>
    <row r="32" spans="1:109" ht="13.5" x14ac:dyDescent="0.15">
      <c r="B32" s="1084"/>
    </row>
    <row r="33" spans="2:109" ht="13.5" x14ac:dyDescent="0.15">
      <c r="B33" s="1084"/>
    </row>
    <row r="34" spans="2:109" ht="13.5" x14ac:dyDescent="0.15">
      <c r="B34" s="1084"/>
    </row>
    <row r="35" spans="2:109" ht="13.5" x14ac:dyDescent="0.15">
      <c r="B35" s="1084"/>
    </row>
    <row r="36" spans="2:109" ht="13.5" x14ac:dyDescent="0.15">
      <c r="B36" s="1084"/>
    </row>
    <row r="37" spans="2:109" ht="13.5" x14ac:dyDescent="0.15">
      <c r="B37" s="1084"/>
    </row>
    <row r="38" spans="2:109" ht="13.5" x14ac:dyDescent="0.15">
      <c r="B38" s="1084"/>
    </row>
    <row r="39" spans="2:109" ht="13.5" x14ac:dyDescent="0.15">
      <c r="B39" s="1088"/>
      <c r="C39" s="1087"/>
      <c r="D39" s="1087"/>
      <c r="E39" s="1087"/>
      <c r="F39" s="1087"/>
      <c r="G39" s="1087"/>
      <c r="H39" s="1087"/>
      <c r="I39" s="1087"/>
      <c r="J39" s="1087"/>
      <c r="K39" s="1087"/>
      <c r="L39" s="1087"/>
      <c r="M39" s="1087"/>
      <c r="N39" s="1087"/>
      <c r="O39" s="1087"/>
      <c r="P39" s="1087"/>
      <c r="Q39" s="1087"/>
      <c r="R39" s="1087"/>
      <c r="S39" s="1087"/>
      <c r="T39" s="1087"/>
      <c r="U39" s="1087"/>
      <c r="V39" s="1087"/>
      <c r="W39" s="1087"/>
      <c r="X39" s="1087"/>
      <c r="Y39" s="1087"/>
      <c r="Z39" s="1087"/>
      <c r="AA39" s="1087"/>
      <c r="AB39" s="1087"/>
      <c r="AC39" s="1087"/>
      <c r="AD39" s="1087"/>
      <c r="AE39" s="1087"/>
      <c r="AF39" s="1087"/>
      <c r="AG39" s="1087"/>
      <c r="AH39" s="1087"/>
      <c r="AI39" s="1087"/>
      <c r="AJ39" s="1087"/>
      <c r="AK39" s="1087"/>
      <c r="AL39" s="1087"/>
      <c r="AM39" s="1087"/>
      <c r="AN39" s="1087"/>
      <c r="AO39" s="1087"/>
      <c r="AP39" s="1087"/>
      <c r="AQ39" s="1087"/>
      <c r="AR39" s="1087"/>
      <c r="AS39" s="1087"/>
      <c r="AT39" s="1087"/>
      <c r="AU39" s="1087"/>
      <c r="AV39" s="1087"/>
      <c r="AW39" s="1087"/>
      <c r="AX39" s="1087"/>
      <c r="AY39" s="1087"/>
      <c r="AZ39" s="1087"/>
      <c r="BA39" s="1087"/>
      <c r="BB39" s="1087"/>
      <c r="BC39" s="1087"/>
      <c r="BD39" s="1087"/>
      <c r="BE39" s="1087"/>
      <c r="BF39" s="1087"/>
      <c r="BG39" s="1087"/>
      <c r="BH39" s="1087"/>
      <c r="BI39" s="1087"/>
      <c r="BJ39" s="1087"/>
      <c r="BK39" s="1087"/>
      <c r="BL39" s="1087"/>
      <c r="BM39" s="1087"/>
      <c r="BN39" s="1087"/>
      <c r="BO39" s="1087"/>
      <c r="BP39" s="1087"/>
      <c r="BQ39" s="1087"/>
      <c r="BR39" s="1087"/>
      <c r="BS39" s="1087"/>
      <c r="BT39" s="1087"/>
      <c r="BU39" s="1087"/>
      <c r="BV39" s="1087"/>
      <c r="BW39" s="1087"/>
      <c r="BX39" s="1087"/>
      <c r="BY39" s="1087"/>
      <c r="BZ39" s="1087"/>
      <c r="CA39" s="1087"/>
      <c r="CB39" s="1087"/>
      <c r="CC39" s="1087"/>
      <c r="CD39" s="1087"/>
      <c r="CE39" s="1087"/>
      <c r="CF39" s="1087"/>
      <c r="CG39" s="1087"/>
      <c r="CH39" s="1087"/>
      <c r="CI39" s="1087"/>
      <c r="CJ39" s="1087"/>
      <c r="CK39" s="1087"/>
      <c r="CL39" s="1087"/>
      <c r="CM39" s="1087"/>
      <c r="CN39" s="1087"/>
      <c r="CO39" s="1087"/>
      <c r="CP39" s="1087"/>
      <c r="CQ39" s="1087"/>
      <c r="CR39" s="1087"/>
      <c r="CS39" s="1087"/>
      <c r="CT39" s="1087"/>
      <c r="CU39" s="1087"/>
      <c r="CV39" s="1087"/>
      <c r="CW39" s="1087"/>
      <c r="CX39" s="1087"/>
      <c r="CY39" s="1087"/>
      <c r="CZ39" s="1087"/>
      <c r="DA39" s="1087"/>
      <c r="DB39" s="1087"/>
      <c r="DC39" s="1087"/>
      <c r="DD39" s="1086"/>
    </row>
    <row r="40" spans="2:109" ht="13.5" x14ac:dyDescent="0.15">
      <c r="B40" s="1124"/>
      <c r="DD40" s="1124"/>
      <c r="DE40" s="1083"/>
    </row>
    <row r="41" spans="2:109" ht="17.25" x14ac:dyDescent="0.15">
      <c r="B41" s="1135" t="s">
        <v>550</v>
      </c>
      <c r="C41" s="1134"/>
      <c r="D41" s="1134"/>
      <c r="E41" s="1134"/>
      <c r="F41" s="1134"/>
      <c r="G41" s="1134"/>
      <c r="H41" s="1134"/>
      <c r="I41" s="1134"/>
      <c r="J41" s="1134"/>
      <c r="K41" s="1134"/>
      <c r="L41" s="1134"/>
      <c r="M41" s="1134"/>
      <c r="N41" s="1134"/>
      <c r="O41" s="1134"/>
      <c r="P41" s="1134"/>
      <c r="Q41" s="1134"/>
      <c r="R41" s="1134"/>
      <c r="S41" s="1134"/>
      <c r="T41" s="1134"/>
      <c r="U41" s="1134"/>
      <c r="V41" s="1134"/>
      <c r="W41" s="1134"/>
      <c r="X41" s="1134"/>
      <c r="Y41" s="1134"/>
      <c r="Z41" s="1134"/>
      <c r="AA41" s="1134"/>
      <c r="AB41" s="1134"/>
      <c r="AC41" s="1134"/>
      <c r="AD41" s="1134"/>
      <c r="AE41" s="1134"/>
      <c r="AF41" s="1134"/>
      <c r="AG41" s="1134"/>
      <c r="AH41" s="1134"/>
      <c r="AI41" s="1134"/>
      <c r="AJ41" s="1134"/>
      <c r="AK41" s="1134"/>
      <c r="AL41" s="1134"/>
      <c r="AM41" s="1134"/>
      <c r="AN41" s="1134"/>
      <c r="AO41" s="1134"/>
      <c r="AP41" s="1134"/>
      <c r="AQ41" s="1134"/>
      <c r="AR41" s="1134"/>
      <c r="AS41" s="1134"/>
      <c r="AT41" s="1134"/>
      <c r="AU41" s="1134"/>
      <c r="AV41" s="1134"/>
      <c r="AW41" s="1134"/>
      <c r="AX41" s="1134"/>
      <c r="AY41" s="1134"/>
      <c r="AZ41" s="1134"/>
      <c r="BA41" s="1134"/>
      <c r="BB41" s="1134"/>
      <c r="BC41" s="1134"/>
      <c r="BD41" s="1134"/>
      <c r="BE41" s="1134"/>
      <c r="BF41" s="1134"/>
      <c r="BG41" s="1134"/>
      <c r="BH41" s="1134"/>
      <c r="BI41" s="1134"/>
      <c r="BJ41" s="1134"/>
      <c r="BK41" s="1134"/>
      <c r="BL41" s="1134"/>
      <c r="BM41" s="1134"/>
      <c r="BN41" s="1134"/>
      <c r="BO41" s="1134"/>
      <c r="BP41" s="1134"/>
      <c r="BQ41" s="1134"/>
      <c r="BR41" s="1134"/>
      <c r="BS41" s="1134"/>
      <c r="BT41" s="1134"/>
      <c r="BU41" s="1134"/>
      <c r="BV41" s="1134"/>
      <c r="BW41" s="1134"/>
      <c r="BX41" s="1134"/>
      <c r="BY41" s="1134"/>
      <c r="BZ41" s="1134"/>
      <c r="CA41" s="1134"/>
      <c r="CB41" s="1134"/>
      <c r="CC41" s="1134"/>
      <c r="CD41" s="1134"/>
      <c r="CE41" s="1134"/>
      <c r="CF41" s="1134"/>
      <c r="CG41" s="1134"/>
      <c r="CH41" s="1134"/>
      <c r="CI41" s="1134"/>
      <c r="CJ41" s="1134"/>
      <c r="CK41" s="1134"/>
      <c r="CL41" s="1134"/>
      <c r="CM41" s="1134"/>
      <c r="CN41" s="1134"/>
      <c r="CO41" s="1134"/>
      <c r="CP41" s="1134"/>
      <c r="CQ41" s="1134"/>
      <c r="CR41" s="1134"/>
      <c r="CS41" s="1134"/>
      <c r="CT41" s="1134"/>
      <c r="CU41" s="1134"/>
      <c r="CV41" s="1134"/>
      <c r="CW41" s="1134"/>
      <c r="CX41" s="1134"/>
      <c r="CY41" s="1134"/>
      <c r="CZ41" s="1134"/>
      <c r="DA41" s="1134"/>
      <c r="DB41" s="1134"/>
      <c r="DC41" s="1134"/>
      <c r="DD41" s="1133"/>
    </row>
    <row r="42" spans="2:109" ht="13.5" x14ac:dyDescent="0.15">
      <c r="B42" s="1084"/>
      <c r="G42" s="1120"/>
      <c r="I42" s="1119"/>
      <c r="J42" s="1119"/>
      <c r="K42" s="1119"/>
      <c r="AM42" s="1120"/>
      <c r="AN42" s="1120" t="s">
        <v>546</v>
      </c>
      <c r="AP42" s="1119"/>
      <c r="AQ42" s="1119"/>
      <c r="AR42" s="1119"/>
      <c r="AY42" s="1120"/>
      <c r="BA42" s="1119"/>
      <c r="BB42" s="1119"/>
      <c r="BC42" s="1119"/>
      <c r="BK42" s="1120"/>
      <c r="BM42" s="1119"/>
      <c r="BN42" s="1119"/>
      <c r="BO42" s="1119"/>
      <c r="BW42" s="1120"/>
      <c r="BY42" s="1119"/>
      <c r="BZ42" s="1119"/>
      <c r="CA42" s="1119"/>
      <c r="CI42" s="1120"/>
      <c r="CK42" s="1119"/>
      <c r="CL42" s="1119"/>
      <c r="CM42" s="1119"/>
      <c r="CU42" s="1120"/>
      <c r="CW42" s="1119"/>
      <c r="CX42" s="1119"/>
      <c r="CY42" s="1119"/>
    </row>
    <row r="43" spans="2:109" ht="13.5" customHeight="1" x14ac:dyDescent="0.15">
      <c r="B43" s="1084"/>
      <c r="AN43" s="1118" t="s">
        <v>549</v>
      </c>
      <c r="AO43" s="1117"/>
      <c r="AP43" s="1117"/>
      <c r="AQ43" s="1117"/>
      <c r="AR43" s="1117"/>
      <c r="AS43" s="1117"/>
      <c r="AT43" s="1117"/>
      <c r="AU43" s="1117"/>
      <c r="AV43" s="1117"/>
      <c r="AW43" s="1117"/>
      <c r="AX43" s="1117"/>
      <c r="AY43" s="1117"/>
      <c r="AZ43" s="1117"/>
      <c r="BA43" s="1117"/>
      <c r="BB43" s="1117"/>
      <c r="BC43" s="1117"/>
      <c r="BD43" s="1117"/>
      <c r="BE43" s="1117"/>
      <c r="BF43" s="1117"/>
      <c r="BG43" s="1117"/>
      <c r="BH43" s="1117"/>
      <c r="BI43" s="1117"/>
      <c r="BJ43" s="1117"/>
      <c r="BK43" s="1117"/>
      <c r="BL43" s="1117"/>
      <c r="BM43" s="1117"/>
      <c r="BN43" s="1117"/>
      <c r="BO43" s="1117"/>
      <c r="BP43" s="1117"/>
      <c r="BQ43" s="1117"/>
      <c r="BR43" s="1117"/>
      <c r="BS43" s="1117"/>
      <c r="BT43" s="1117"/>
      <c r="BU43" s="1117"/>
      <c r="BV43" s="1117"/>
      <c r="BW43" s="1117"/>
      <c r="BX43" s="1117"/>
      <c r="BY43" s="1117"/>
      <c r="BZ43" s="1117"/>
      <c r="CA43" s="1117"/>
      <c r="CB43" s="1117"/>
      <c r="CC43" s="1117"/>
      <c r="CD43" s="1117"/>
      <c r="CE43" s="1117"/>
      <c r="CF43" s="1117"/>
      <c r="CG43" s="1117"/>
      <c r="CH43" s="1117"/>
      <c r="CI43" s="1117"/>
      <c r="CJ43" s="1117"/>
      <c r="CK43" s="1117"/>
      <c r="CL43" s="1117"/>
      <c r="CM43" s="1117"/>
      <c r="CN43" s="1117"/>
      <c r="CO43" s="1117"/>
      <c r="CP43" s="1117"/>
      <c r="CQ43" s="1117"/>
      <c r="CR43" s="1117"/>
      <c r="CS43" s="1117"/>
      <c r="CT43" s="1117"/>
      <c r="CU43" s="1117"/>
      <c r="CV43" s="1117"/>
      <c r="CW43" s="1117"/>
      <c r="CX43" s="1117"/>
      <c r="CY43" s="1117"/>
      <c r="CZ43" s="1117"/>
      <c r="DA43" s="1117"/>
      <c r="DB43" s="1117"/>
      <c r="DC43" s="1116"/>
    </row>
    <row r="44" spans="2:109" ht="13.5" x14ac:dyDescent="0.15">
      <c r="B44" s="1084"/>
      <c r="AN44" s="1115"/>
      <c r="AO44" s="1114"/>
      <c r="AP44" s="1114"/>
      <c r="AQ44" s="1114"/>
      <c r="AR44" s="1114"/>
      <c r="AS44" s="1114"/>
      <c r="AT44" s="1114"/>
      <c r="AU44" s="1114"/>
      <c r="AV44" s="1114"/>
      <c r="AW44" s="1114"/>
      <c r="AX44" s="1114"/>
      <c r="AY44" s="1114"/>
      <c r="AZ44" s="1114"/>
      <c r="BA44" s="1114"/>
      <c r="BB44" s="1114"/>
      <c r="BC44" s="1114"/>
      <c r="BD44" s="1114"/>
      <c r="BE44" s="1114"/>
      <c r="BF44" s="1114"/>
      <c r="BG44" s="1114"/>
      <c r="BH44" s="1114"/>
      <c r="BI44" s="1114"/>
      <c r="BJ44" s="1114"/>
      <c r="BK44" s="1114"/>
      <c r="BL44" s="1114"/>
      <c r="BM44" s="1114"/>
      <c r="BN44" s="1114"/>
      <c r="BO44" s="1114"/>
      <c r="BP44" s="1114"/>
      <c r="BQ44" s="1114"/>
      <c r="BR44" s="1114"/>
      <c r="BS44" s="1114"/>
      <c r="BT44" s="1114"/>
      <c r="BU44" s="1114"/>
      <c r="BV44" s="1114"/>
      <c r="BW44" s="1114"/>
      <c r="BX44" s="1114"/>
      <c r="BY44" s="1114"/>
      <c r="BZ44" s="1114"/>
      <c r="CA44" s="1114"/>
      <c r="CB44" s="1114"/>
      <c r="CC44" s="1114"/>
      <c r="CD44" s="1114"/>
      <c r="CE44" s="1114"/>
      <c r="CF44" s="1114"/>
      <c r="CG44" s="1114"/>
      <c r="CH44" s="1114"/>
      <c r="CI44" s="1114"/>
      <c r="CJ44" s="1114"/>
      <c r="CK44" s="1114"/>
      <c r="CL44" s="1114"/>
      <c r="CM44" s="1114"/>
      <c r="CN44" s="1114"/>
      <c r="CO44" s="1114"/>
      <c r="CP44" s="1114"/>
      <c r="CQ44" s="1114"/>
      <c r="CR44" s="1114"/>
      <c r="CS44" s="1114"/>
      <c r="CT44" s="1114"/>
      <c r="CU44" s="1114"/>
      <c r="CV44" s="1114"/>
      <c r="CW44" s="1114"/>
      <c r="CX44" s="1114"/>
      <c r="CY44" s="1114"/>
      <c r="CZ44" s="1114"/>
      <c r="DA44" s="1114"/>
      <c r="DB44" s="1114"/>
      <c r="DC44" s="1113"/>
    </row>
    <row r="45" spans="2:109" ht="13.5" x14ac:dyDescent="0.15">
      <c r="B45" s="1084"/>
      <c r="AN45" s="1115"/>
      <c r="AO45" s="1114"/>
      <c r="AP45" s="1114"/>
      <c r="AQ45" s="1114"/>
      <c r="AR45" s="1114"/>
      <c r="AS45" s="1114"/>
      <c r="AT45" s="1114"/>
      <c r="AU45" s="1114"/>
      <c r="AV45" s="1114"/>
      <c r="AW45" s="1114"/>
      <c r="AX45" s="1114"/>
      <c r="AY45" s="1114"/>
      <c r="AZ45" s="1114"/>
      <c r="BA45" s="1114"/>
      <c r="BB45" s="1114"/>
      <c r="BC45" s="1114"/>
      <c r="BD45" s="1114"/>
      <c r="BE45" s="1114"/>
      <c r="BF45" s="1114"/>
      <c r="BG45" s="1114"/>
      <c r="BH45" s="1114"/>
      <c r="BI45" s="1114"/>
      <c r="BJ45" s="1114"/>
      <c r="BK45" s="1114"/>
      <c r="BL45" s="1114"/>
      <c r="BM45" s="1114"/>
      <c r="BN45" s="1114"/>
      <c r="BO45" s="1114"/>
      <c r="BP45" s="1114"/>
      <c r="BQ45" s="1114"/>
      <c r="BR45" s="1114"/>
      <c r="BS45" s="1114"/>
      <c r="BT45" s="1114"/>
      <c r="BU45" s="1114"/>
      <c r="BV45" s="1114"/>
      <c r="BW45" s="1114"/>
      <c r="BX45" s="1114"/>
      <c r="BY45" s="1114"/>
      <c r="BZ45" s="1114"/>
      <c r="CA45" s="1114"/>
      <c r="CB45" s="1114"/>
      <c r="CC45" s="1114"/>
      <c r="CD45" s="1114"/>
      <c r="CE45" s="1114"/>
      <c r="CF45" s="1114"/>
      <c r="CG45" s="1114"/>
      <c r="CH45" s="1114"/>
      <c r="CI45" s="1114"/>
      <c r="CJ45" s="1114"/>
      <c r="CK45" s="1114"/>
      <c r="CL45" s="1114"/>
      <c r="CM45" s="1114"/>
      <c r="CN45" s="1114"/>
      <c r="CO45" s="1114"/>
      <c r="CP45" s="1114"/>
      <c r="CQ45" s="1114"/>
      <c r="CR45" s="1114"/>
      <c r="CS45" s="1114"/>
      <c r="CT45" s="1114"/>
      <c r="CU45" s="1114"/>
      <c r="CV45" s="1114"/>
      <c r="CW45" s="1114"/>
      <c r="CX45" s="1114"/>
      <c r="CY45" s="1114"/>
      <c r="CZ45" s="1114"/>
      <c r="DA45" s="1114"/>
      <c r="DB45" s="1114"/>
      <c r="DC45" s="1113"/>
    </row>
    <row r="46" spans="2:109" ht="13.5" x14ac:dyDescent="0.15">
      <c r="B46" s="1084"/>
      <c r="AN46" s="1115"/>
      <c r="AO46" s="1114"/>
      <c r="AP46" s="1114"/>
      <c r="AQ46" s="1114"/>
      <c r="AR46" s="1114"/>
      <c r="AS46" s="1114"/>
      <c r="AT46" s="1114"/>
      <c r="AU46" s="1114"/>
      <c r="AV46" s="1114"/>
      <c r="AW46" s="1114"/>
      <c r="AX46" s="1114"/>
      <c r="AY46" s="1114"/>
      <c r="AZ46" s="1114"/>
      <c r="BA46" s="1114"/>
      <c r="BB46" s="1114"/>
      <c r="BC46" s="1114"/>
      <c r="BD46" s="1114"/>
      <c r="BE46" s="1114"/>
      <c r="BF46" s="1114"/>
      <c r="BG46" s="1114"/>
      <c r="BH46" s="1114"/>
      <c r="BI46" s="1114"/>
      <c r="BJ46" s="1114"/>
      <c r="BK46" s="1114"/>
      <c r="BL46" s="1114"/>
      <c r="BM46" s="1114"/>
      <c r="BN46" s="1114"/>
      <c r="BO46" s="1114"/>
      <c r="BP46" s="1114"/>
      <c r="BQ46" s="1114"/>
      <c r="BR46" s="1114"/>
      <c r="BS46" s="1114"/>
      <c r="BT46" s="1114"/>
      <c r="BU46" s="1114"/>
      <c r="BV46" s="1114"/>
      <c r="BW46" s="1114"/>
      <c r="BX46" s="1114"/>
      <c r="BY46" s="1114"/>
      <c r="BZ46" s="1114"/>
      <c r="CA46" s="1114"/>
      <c r="CB46" s="1114"/>
      <c r="CC46" s="1114"/>
      <c r="CD46" s="1114"/>
      <c r="CE46" s="1114"/>
      <c r="CF46" s="1114"/>
      <c r="CG46" s="1114"/>
      <c r="CH46" s="1114"/>
      <c r="CI46" s="1114"/>
      <c r="CJ46" s="1114"/>
      <c r="CK46" s="1114"/>
      <c r="CL46" s="1114"/>
      <c r="CM46" s="1114"/>
      <c r="CN46" s="1114"/>
      <c r="CO46" s="1114"/>
      <c r="CP46" s="1114"/>
      <c r="CQ46" s="1114"/>
      <c r="CR46" s="1114"/>
      <c r="CS46" s="1114"/>
      <c r="CT46" s="1114"/>
      <c r="CU46" s="1114"/>
      <c r="CV46" s="1114"/>
      <c r="CW46" s="1114"/>
      <c r="CX46" s="1114"/>
      <c r="CY46" s="1114"/>
      <c r="CZ46" s="1114"/>
      <c r="DA46" s="1114"/>
      <c r="DB46" s="1114"/>
      <c r="DC46" s="1113"/>
    </row>
    <row r="47" spans="2:109" ht="13.5" x14ac:dyDescent="0.15">
      <c r="B47" s="1084"/>
      <c r="AN47" s="1112"/>
      <c r="AO47" s="1111"/>
      <c r="AP47" s="1111"/>
      <c r="AQ47" s="1111"/>
      <c r="AR47" s="1111"/>
      <c r="AS47" s="1111"/>
      <c r="AT47" s="1111"/>
      <c r="AU47" s="1111"/>
      <c r="AV47" s="1111"/>
      <c r="AW47" s="1111"/>
      <c r="AX47" s="1111"/>
      <c r="AY47" s="1111"/>
      <c r="AZ47" s="1111"/>
      <c r="BA47" s="1111"/>
      <c r="BB47" s="1111"/>
      <c r="BC47" s="1111"/>
      <c r="BD47" s="1111"/>
      <c r="BE47" s="1111"/>
      <c r="BF47" s="1111"/>
      <c r="BG47" s="1111"/>
      <c r="BH47" s="1111"/>
      <c r="BI47" s="1111"/>
      <c r="BJ47" s="1111"/>
      <c r="BK47" s="1111"/>
      <c r="BL47" s="1111"/>
      <c r="BM47" s="1111"/>
      <c r="BN47" s="1111"/>
      <c r="BO47" s="1111"/>
      <c r="BP47" s="1111"/>
      <c r="BQ47" s="1111"/>
      <c r="BR47" s="1111"/>
      <c r="BS47" s="1111"/>
      <c r="BT47" s="1111"/>
      <c r="BU47" s="1111"/>
      <c r="BV47" s="1111"/>
      <c r="BW47" s="1111"/>
      <c r="BX47" s="1111"/>
      <c r="BY47" s="1111"/>
      <c r="BZ47" s="1111"/>
      <c r="CA47" s="1111"/>
      <c r="CB47" s="1111"/>
      <c r="CC47" s="1111"/>
      <c r="CD47" s="1111"/>
      <c r="CE47" s="1111"/>
      <c r="CF47" s="1111"/>
      <c r="CG47" s="1111"/>
      <c r="CH47" s="1111"/>
      <c r="CI47" s="1111"/>
      <c r="CJ47" s="1111"/>
      <c r="CK47" s="1111"/>
      <c r="CL47" s="1111"/>
      <c r="CM47" s="1111"/>
      <c r="CN47" s="1111"/>
      <c r="CO47" s="1111"/>
      <c r="CP47" s="1111"/>
      <c r="CQ47" s="1111"/>
      <c r="CR47" s="1111"/>
      <c r="CS47" s="1111"/>
      <c r="CT47" s="1111"/>
      <c r="CU47" s="1111"/>
      <c r="CV47" s="1111"/>
      <c r="CW47" s="1111"/>
      <c r="CX47" s="1111"/>
      <c r="CY47" s="1111"/>
      <c r="CZ47" s="1111"/>
      <c r="DA47" s="1111"/>
      <c r="DB47" s="1111"/>
      <c r="DC47" s="1110"/>
    </row>
    <row r="48" spans="2:109" ht="13.5" x14ac:dyDescent="0.15">
      <c r="B48" s="1084"/>
      <c r="H48" s="1097"/>
      <c r="I48" s="1097"/>
      <c r="J48" s="1097"/>
      <c r="AN48" s="1097"/>
      <c r="AO48" s="1097"/>
      <c r="AP48" s="1097"/>
      <c r="AZ48" s="1097"/>
      <c r="BA48" s="1097"/>
      <c r="BB48" s="1097"/>
      <c r="BL48" s="1097"/>
      <c r="BM48" s="1097"/>
      <c r="BN48" s="1097"/>
      <c r="BX48" s="1097"/>
      <c r="BY48" s="1097"/>
      <c r="BZ48" s="1097"/>
      <c r="CJ48" s="1097"/>
      <c r="CK48" s="1097"/>
      <c r="CL48" s="1097"/>
      <c r="CV48" s="1097"/>
      <c r="CW48" s="1097"/>
      <c r="CX48" s="1097"/>
    </row>
    <row r="49" spans="1:109" ht="13.5" x14ac:dyDescent="0.15">
      <c r="B49" s="1084"/>
      <c r="AN49" s="1083" t="s">
        <v>544</v>
      </c>
    </row>
    <row r="50" spans="1:109" ht="13.5" x14ac:dyDescent="0.15">
      <c r="B50" s="1084"/>
      <c r="G50" s="1095"/>
      <c r="H50" s="1095"/>
      <c r="I50" s="1095"/>
      <c r="J50" s="1095"/>
      <c r="K50" s="1104"/>
      <c r="L50" s="1104"/>
      <c r="M50" s="1103"/>
      <c r="N50" s="1103"/>
      <c r="AN50" s="1102"/>
      <c r="AO50" s="1101"/>
      <c r="AP50" s="1101"/>
      <c r="AQ50" s="1101"/>
      <c r="AR50" s="1101"/>
      <c r="AS50" s="1101"/>
      <c r="AT50" s="1101"/>
      <c r="AU50" s="1101"/>
      <c r="AV50" s="1101"/>
      <c r="AW50" s="1101"/>
      <c r="AX50" s="1101"/>
      <c r="AY50" s="1101"/>
      <c r="AZ50" s="1101"/>
      <c r="BA50" s="1101"/>
      <c r="BB50" s="1101"/>
      <c r="BC50" s="1101"/>
      <c r="BD50" s="1101"/>
      <c r="BE50" s="1101"/>
      <c r="BF50" s="1101"/>
      <c r="BG50" s="1101"/>
      <c r="BH50" s="1101"/>
      <c r="BI50" s="1101"/>
      <c r="BJ50" s="1101"/>
      <c r="BK50" s="1101"/>
      <c r="BL50" s="1101"/>
      <c r="BM50" s="1101"/>
      <c r="BN50" s="1101"/>
      <c r="BO50" s="1100"/>
      <c r="BP50" s="1092" t="s">
        <v>519</v>
      </c>
      <c r="BQ50" s="1092"/>
      <c r="BR50" s="1092"/>
      <c r="BS50" s="1092"/>
      <c r="BT50" s="1092"/>
      <c r="BU50" s="1092"/>
      <c r="BV50" s="1092"/>
      <c r="BW50" s="1092"/>
      <c r="BX50" s="1092" t="s">
        <v>520</v>
      </c>
      <c r="BY50" s="1092"/>
      <c r="BZ50" s="1092"/>
      <c r="CA50" s="1092"/>
      <c r="CB50" s="1092"/>
      <c r="CC50" s="1092"/>
      <c r="CD50" s="1092"/>
      <c r="CE50" s="1092"/>
      <c r="CF50" s="1092" t="s">
        <v>521</v>
      </c>
      <c r="CG50" s="1092"/>
      <c r="CH50" s="1092"/>
      <c r="CI50" s="1092"/>
      <c r="CJ50" s="1092"/>
      <c r="CK50" s="1092"/>
      <c r="CL50" s="1092"/>
      <c r="CM50" s="1092"/>
      <c r="CN50" s="1092" t="s">
        <v>226</v>
      </c>
      <c r="CO50" s="1092"/>
      <c r="CP50" s="1092"/>
      <c r="CQ50" s="1092"/>
      <c r="CR50" s="1092"/>
      <c r="CS50" s="1092"/>
      <c r="CT50" s="1092"/>
      <c r="CU50" s="1092"/>
      <c r="CV50" s="1092" t="s">
        <v>522</v>
      </c>
      <c r="CW50" s="1092"/>
      <c r="CX50" s="1092"/>
      <c r="CY50" s="1092"/>
      <c r="CZ50" s="1092"/>
      <c r="DA50" s="1092"/>
      <c r="DB50" s="1092"/>
      <c r="DC50" s="1092"/>
    </row>
    <row r="51" spans="1:109" ht="13.5" customHeight="1" x14ac:dyDescent="0.15">
      <c r="B51" s="1084"/>
      <c r="G51" s="1099"/>
      <c r="H51" s="1099"/>
      <c r="I51" s="1132"/>
      <c r="J51" s="1132"/>
      <c r="K51" s="1098"/>
      <c r="L51" s="1098"/>
      <c r="M51" s="1098"/>
      <c r="N51" s="1098"/>
      <c r="AM51" s="1097"/>
      <c r="AN51" s="1091" t="s">
        <v>543</v>
      </c>
      <c r="AO51" s="1091"/>
      <c r="AP51" s="1091"/>
      <c r="AQ51" s="1091"/>
      <c r="AR51" s="1091"/>
      <c r="AS51" s="1091"/>
      <c r="AT51" s="1091"/>
      <c r="AU51" s="1091"/>
      <c r="AV51" s="1091"/>
      <c r="AW51" s="1091"/>
      <c r="AX51" s="1091"/>
      <c r="AY51" s="1091"/>
      <c r="AZ51" s="1091"/>
      <c r="BA51" s="1091"/>
      <c r="BB51" s="1091" t="s">
        <v>541</v>
      </c>
      <c r="BC51" s="1091"/>
      <c r="BD51" s="1091"/>
      <c r="BE51" s="1091"/>
      <c r="BF51" s="1091"/>
      <c r="BG51" s="1091"/>
      <c r="BH51" s="1091"/>
      <c r="BI51" s="1091"/>
      <c r="BJ51" s="1091"/>
      <c r="BK51" s="1091"/>
      <c r="BL51" s="1091"/>
      <c r="BM51" s="1091"/>
      <c r="BN51" s="1091"/>
      <c r="BO51" s="1091"/>
      <c r="BP51" s="1090">
        <v>142.4</v>
      </c>
      <c r="BQ51" s="1090"/>
      <c r="BR51" s="1090"/>
      <c r="BS51" s="1090"/>
      <c r="BT51" s="1090"/>
      <c r="BU51" s="1090"/>
      <c r="BV51" s="1090"/>
      <c r="BW51" s="1090"/>
      <c r="BX51" s="1090">
        <v>111.1</v>
      </c>
      <c r="BY51" s="1090"/>
      <c r="BZ51" s="1090"/>
      <c r="CA51" s="1090"/>
      <c r="CB51" s="1090"/>
      <c r="CC51" s="1090"/>
      <c r="CD51" s="1090"/>
      <c r="CE51" s="1090"/>
      <c r="CF51" s="1090">
        <v>113.8</v>
      </c>
      <c r="CG51" s="1090"/>
      <c r="CH51" s="1090"/>
      <c r="CI51" s="1090"/>
      <c r="CJ51" s="1090"/>
      <c r="CK51" s="1090"/>
      <c r="CL51" s="1090"/>
      <c r="CM51" s="1090"/>
      <c r="CN51" s="1090">
        <v>109.3</v>
      </c>
      <c r="CO51" s="1090"/>
      <c r="CP51" s="1090"/>
      <c r="CQ51" s="1090"/>
      <c r="CR51" s="1090"/>
      <c r="CS51" s="1090"/>
      <c r="CT51" s="1090"/>
      <c r="CU51" s="1090"/>
      <c r="CV51" s="1090">
        <v>103.1</v>
      </c>
      <c r="CW51" s="1090"/>
      <c r="CX51" s="1090"/>
      <c r="CY51" s="1090"/>
      <c r="CZ51" s="1090"/>
      <c r="DA51" s="1090"/>
      <c r="DB51" s="1090"/>
      <c r="DC51" s="1090"/>
    </row>
    <row r="52" spans="1:109" ht="13.5" x14ac:dyDescent="0.15">
      <c r="B52" s="1084"/>
      <c r="G52" s="1099"/>
      <c r="H52" s="1099"/>
      <c r="I52" s="1132"/>
      <c r="J52" s="1132"/>
      <c r="K52" s="1098"/>
      <c r="L52" s="1098"/>
      <c r="M52" s="1098"/>
      <c r="N52" s="1098"/>
      <c r="AM52" s="1097"/>
      <c r="AN52" s="1091"/>
      <c r="AO52" s="1091"/>
      <c r="AP52" s="1091"/>
      <c r="AQ52" s="1091"/>
      <c r="AR52" s="1091"/>
      <c r="AS52" s="1091"/>
      <c r="AT52" s="1091"/>
      <c r="AU52" s="1091"/>
      <c r="AV52" s="1091"/>
      <c r="AW52" s="1091"/>
      <c r="AX52" s="1091"/>
      <c r="AY52" s="1091"/>
      <c r="AZ52" s="1091"/>
      <c r="BA52" s="1091"/>
      <c r="BB52" s="1091"/>
      <c r="BC52" s="1091"/>
      <c r="BD52" s="1091"/>
      <c r="BE52" s="1091"/>
      <c r="BF52" s="1091"/>
      <c r="BG52" s="1091"/>
      <c r="BH52" s="1091"/>
      <c r="BI52" s="1091"/>
      <c r="BJ52" s="1091"/>
      <c r="BK52" s="1091"/>
      <c r="BL52" s="1091"/>
      <c r="BM52" s="1091"/>
      <c r="BN52" s="1091"/>
      <c r="BO52" s="1091"/>
      <c r="BP52" s="1090"/>
      <c r="BQ52" s="1090"/>
      <c r="BR52" s="1090"/>
      <c r="BS52" s="1090"/>
      <c r="BT52" s="1090"/>
      <c r="BU52" s="1090"/>
      <c r="BV52" s="1090"/>
      <c r="BW52" s="1090"/>
      <c r="BX52" s="1090"/>
      <c r="BY52" s="1090"/>
      <c r="BZ52" s="1090"/>
      <c r="CA52" s="1090"/>
      <c r="CB52" s="1090"/>
      <c r="CC52" s="1090"/>
      <c r="CD52" s="1090"/>
      <c r="CE52" s="1090"/>
      <c r="CF52" s="1090"/>
      <c r="CG52" s="1090"/>
      <c r="CH52" s="1090"/>
      <c r="CI52" s="1090"/>
      <c r="CJ52" s="1090"/>
      <c r="CK52" s="1090"/>
      <c r="CL52" s="1090"/>
      <c r="CM52" s="1090"/>
      <c r="CN52" s="1090"/>
      <c r="CO52" s="1090"/>
      <c r="CP52" s="1090"/>
      <c r="CQ52" s="1090"/>
      <c r="CR52" s="1090"/>
      <c r="CS52" s="1090"/>
      <c r="CT52" s="1090"/>
      <c r="CU52" s="1090"/>
      <c r="CV52" s="1090"/>
      <c r="CW52" s="1090"/>
      <c r="CX52" s="1090"/>
      <c r="CY52" s="1090"/>
      <c r="CZ52" s="1090"/>
      <c r="DA52" s="1090"/>
      <c r="DB52" s="1090"/>
      <c r="DC52" s="1090"/>
    </row>
    <row r="53" spans="1:109" ht="13.5" x14ac:dyDescent="0.15">
      <c r="A53" s="1119"/>
      <c r="B53" s="1084"/>
      <c r="G53" s="1099"/>
      <c r="H53" s="1099"/>
      <c r="I53" s="1095"/>
      <c r="J53" s="1095"/>
      <c r="K53" s="1098"/>
      <c r="L53" s="1098"/>
      <c r="M53" s="1098"/>
      <c r="N53" s="1098"/>
      <c r="AM53" s="1097"/>
      <c r="AN53" s="1091"/>
      <c r="AO53" s="1091"/>
      <c r="AP53" s="1091"/>
      <c r="AQ53" s="1091"/>
      <c r="AR53" s="1091"/>
      <c r="AS53" s="1091"/>
      <c r="AT53" s="1091"/>
      <c r="AU53" s="1091"/>
      <c r="AV53" s="1091"/>
      <c r="AW53" s="1091"/>
      <c r="AX53" s="1091"/>
      <c r="AY53" s="1091"/>
      <c r="AZ53" s="1091"/>
      <c r="BA53" s="1091"/>
      <c r="BB53" s="1091" t="s">
        <v>548</v>
      </c>
      <c r="BC53" s="1091"/>
      <c r="BD53" s="1091"/>
      <c r="BE53" s="1091"/>
      <c r="BF53" s="1091"/>
      <c r="BG53" s="1091"/>
      <c r="BH53" s="1091"/>
      <c r="BI53" s="1091"/>
      <c r="BJ53" s="1091"/>
      <c r="BK53" s="1091"/>
      <c r="BL53" s="1091"/>
      <c r="BM53" s="1091"/>
      <c r="BN53" s="1091"/>
      <c r="BO53" s="1091"/>
      <c r="BP53" s="1090">
        <v>62.4</v>
      </c>
      <c r="BQ53" s="1090"/>
      <c r="BR53" s="1090"/>
      <c r="BS53" s="1090"/>
      <c r="BT53" s="1090"/>
      <c r="BU53" s="1090"/>
      <c r="BV53" s="1090"/>
      <c r="BW53" s="1090"/>
      <c r="BX53" s="1090">
        <v>63.2</v>
      </c>
      <c r="BY53" s="1090"/>
      <c r="BZ53" s="1090"/>
      <c r="CA53" s="1090"/>
      <c r="CB53" s="1090"/>
      <c r="CC53" s="1090"/>
      <c r="CD53" s="1090"/>
      <c r="CE53" s="1090"/>
      <c r="CF53" s="1090">
        <v>64.5</v>
      </c>
      <c r="CG53" s="1090"/>
      <c r="CH53" s="1090"/>
      <c r="CI53" s="1090"/>
      <c r="CJ53" s="1090"/>
      <c r="CK53" s="1090"/>
      <c r="CL53" s="1090"/>
      <c r="CM53" s="1090"/>
      <c r="CN53" s="1090">
        <v>65.2</v>
      </c>
      <c r="CO53" s="1090"/>
      <c r="CP53" s="1090"/>
      <c r="CQ53" s="1090"/>
      <c r="CR53" s="1090"/>
      <c r="CS53" s="1090"/>
      <c r="CT53" s="1090"/>
      <c r="CU53" s="1090"/>
      <c r="CV53" s="1090">
        <v>65.900000000000006</v>
      </c>
      <c r="CW53" s="1090"/>
      <c r="CX53" s="1090"/>
      <c r="CY53" s="1090"/>
      <c r="CZ53" s="1090"/>
      <c r="DA53" s="1090"/>
      <c r="DB53" s="1090"/>
      <c r="DC53" s="1090"/>
    </row>
    <row r="54" spans="1:109" ht="13.5" x14ac:dyDescent="0.15">
      <c r="A54" s="1119"/>
      <c r="B54" s="1084"/>
      <c r="G54" s="1099"/>
      <c r="H54" s="1099"/>
      <c r="I54" s="1095"/>
      <c r="J54" s="1095"/>
      <c r="K54" s="1098"/>
      <c r="L54" s="1098"/>
      <c r="M54" s="1098"/>
      <c r="N54" s="1098"/>
      <c r="AM54" s="1097"/>
      <c r="AN54" s="1091"/>
      <c r="AO54" s="1091"/>
      <c r="AP54" s="1091"/>
      <c r="AQ54" s="1091"/>
      <c r="AR54" s="1091"/>
      <c r="AS54" s="1091"/>
      <c r="AT54" s="1091"/>
      <c r="AU54" s="1091"/>
      <c r="AV54" s="1091"/>
      <c r="AW54" s="1091"/>
      <c r="AX54" s="1091"/>
      <c r="AY54" s="1091"/>
      <c r="AZ54" s="1091"/>
      <c r="BA54" s="1091"/>
      <c r="BB54" s="1091"/>
      <c r="BC54" s="1091"/>
      <c r="BD54" s="1091"/>
      <c r="BE54" s="1091"/>
      <c r="BF54" s="1091"/>
      <c r="BG54" s="1091"/>
      <c r="BH54" s="1091"/>
      <c r="BI54" s="1091"/>
      <c r="BJ54" s="1091"/>
      <c r="BK54" s="1091"/>
      <c r="BL54" s="1091"/>
      <c r="BM54" s="1091"/>
      <c r="BN54" s="1091"/>
      <c r="BO54" s="1091"/>
      <c r="BP54" s="1090"/>
      <c r="BQ54" s="1090"/>
      <c r="BR54" s="1090"/>
      <c r="BS54" s="1090"/>
      <c r="BT54" s="1090"/>
      <c r="BU54" s="1090"/>
      <c r="BV54" s="1090"/>
      <c r="BW54" s="1090"/>
      <c r="BX54" s="1090"/>
      <c r="BY54" s="1090"/>
      <c r="BZ54" s="1090"/>
      <c r="CA54" s="1090"/>
      <c r="CB54" s="1090"/>
      <c r="CC54" s="1090"/>
      <c r="CD54" s="1090"/>
      <c r="CE54" s="1090"/>
      <c r="CF54" s="1090"/>
      <c r="CG54" s="1090"/>
      <c r="CH54" s="1090"/>
      <c r="CI54" s="1090"/>
      <c r="CJ54" s="1090"/>
      <c r="CK54" s="1090"/>
      <c r="CL54" s="1090"/>
      <c r="CM54" s="1090"/>
      <c r="CN54" s="1090"/>
      <c r="CO54" s="1090"/>
      <c r="CP54" s="1090"/>
      <c r="CQ54" s="1090"/>
      <c r="CR54" s="1090"/>
      <c r="CS54" s="1090"/>
      <c r="CT54" s="1090"/>
      <c r="CU54" s="1090"/>
      <c r="CV54" s="1090"/>
      <c r="CW54" s="1090"/>
      <c r="CX54" s="1090"/>
      <c r="CY54" s="1090"/>
      <c r="CZ54" s="1090"/>
      <c r="DA54" s="1090"/>
      <c r="DB54" s="1090"/>
      <c r="DC54" s="1090"/>
    </row>
    <row r="55" spans="1:109" ht="13.5" x14ac:dyDescent="0.15">
      <c r="A55" s="1119"/>
      <c r="B55" s="1084"/>
      <c r="G55" s="1095"/>
      <c r="H55" s="1095"/>
      <c r="I55" s="1095"/>
      <c r="J55" s="1095"/>
      <c r="K55" s="1098"/>
      <c r="L55" s="1098"/>
      <c r="M55" s="1098"/>
      <c r="N55" s="1098"/>
      <c r="AN55" s="1092" t="s">
        <v>542</v>
      </c>
      <c r="AO55" s="1092"/>
      <c r="AP55" s="1092"/>
      <c r="AQ55" s="1092"/>
      <c r="AR55" s="1092"/>
      <c r="AS55" s="1092"/>
      <c r="AT55" s="1092"/>
      <c r="AU55" s="1092"/>
      <c r="AV55" s="1092"/>
      <c r="AW55" s="1092"/>
      <c r="AX55" s="1092"/>
      <c r="AY55" s="1092"/>
      <c r="AZ55" s="1092"/>
      <c r="BA55" s="1092"/>
      <c r="BB55" s="1091" t="s">
        <v>541</v>
      </c>
      <c r="BC55" s="1091"/>
      <c r="BD55" s="1091"/>
      <c r="BE55" s="1091"/>
      <c r="BF55" s="1091"/>
      <c r="BG55" s="1091"/>
      <c r="BH55" s="1091"/>
      <c r="BI55" s="1091"/>
      <c r="BJ55" s="1091"/>
      <c r="BK55" s="1091"/>
      <c r="BL55" s="1091"/>
      <c r="BM55" s="1091"/>
      <c r="BN55" s="1091"/>
      <c r="BO55" s="1091"/>
      <c r="BP55" s="1090">
        <v>32.4</v>
      </c>
      <c r="BQ55" s="1090"/>
      <c r="BR55" s="1090"/>
      <c r="BS55" s="1090"/>
      <c r="BT55" s="1090"/>
      <c r="BU55" s="1090"/>
      <c r="BV55" s="1090"/>
      <c r="BW55" s="1090"/>
      <c r="BX55" s="1090">
        <v>20</v>
      </c>
      <c r="BY55" s="1090"/>
      <c r="BZ55" s="1090"/>
      <c r="CA55" s="1090"/>
      <c r="CB55" s="1090"/>
      <c r="CC55" s="1090"/>
      <c r="CD55" s="1090"/>
      <c r="CE55" s="1090"/>
      <c r="CF55" s="1090">
        <v>7.4</v>
      </c>
      <c r="CG55" s="1090"/>
      <c r="CH55" s="1090"/>
      <c r="CI55" s="1090"/>
      <c r="CJ55" s="1090"/>
      <c r="CK55" s="1090"/>
      <c r="CL55" s="1090"/>
      <c r="CM55" s="1090"/>
      <c r="CN55" s="1090">
        <v>0</v>
      </c>
      <c r="CO55" s="1090"/>
      <c r="CP55" s="1090"/>
      <c r="CQ55" s="1090"/>
      <c r="CR55" s="1090"/>
      <c r="CS55" s="1090"/>
      <c r="CT55" s="1090"/>
      <c r="CU55" s="1090"/>
      <c r="CV55" s="1090">
        <v>0</v>
      </c>
      <c r="CW55" s="1090"/>
      <c r="CX55" s="1090"/>
      <c r="CY55" s="1090"/>
      <c r="CZ55" s="1090"/>
      <c r="DA55" s="1090"/>
      <c r="DB55" s="1090"/>
      <c r="DC55" s="1090"/>
    </row>
    <row r="56" spans="1:109" ht="13.5" x14ac:dyDescent="0.15">
      <c r="A56" s="1119"/>
      <c r="B56" s="1084"/>
      <c r="G56" s="1095"/>
      <c r="H56" s="1095"/>
      <c r="I56" s="1095"/>
      <c r="J56" s="1095"/>
      <c r="K56" s="1098"/>
      <c r="L56" s="1098"/>
      <c r="M56" s="1098"/>
      <c r="N56" s="1098"/>
      <c r="AN56" s="1092"/>
      <c r="AO56" s="1092"/>
      <c r="AP56" s="1092"/>
      <c r="AQ56" s="1092"/>
      <c r="AR56" s="1092"/>
      <c r="AS56" s="1092"/>
      <c r="AT56" s="1092"/>
      <c r="AU56" s="1092"/>
      <c r="AV56" s="1092"/>
      <c r="AW56" s="1092"/>
      <c r="AX56" s="1092"/>
      <c r="AY56" s="1092"/>
      <c r="AZ56" s="1092"/>
      <c r="BA56" s="1092"/>
      <c r="BB56" s="1091"/>
      <c r="BC56" s="1091"/>
      <c r="BD56" s="1091"/>
      <c r="BE56" s="1091"/>
      <c r="BF56" s="1091"/>
      <c r="BG56" s="1091"/>
      <c r="BH56" s="1091"/>
      <c r="BI56" s="1091"/>
      <c r="BJ56" s="1091"/>
      <c r="BK56" s="1091"/>
      <c r="BL56" s="1091"/>
      <c r="BM56" s="1091"/>
      <c r="BN56" s="1091"/>
      <c r="BO56" s="1091"/>
      <c r="BP56" s="1090"/>
      <c r="BQ56" s="1090"/>
      <c r="BR56" s="1090"/>
      <c r="BS56" s="1090"/>
      <c r="BT56" s="1090"/>
      <c r="BU56" s="1090"/>
      <c r="BV56" s="1090"/>
      <c r="BW56" s="1090"/>
      <c r="BX56" s="1090"/>
      <c r="BY56" s="1090"/>
      <c r="BZ56" s="1090"/>
      <c r="CA56" s="1090"/>
      <c r="CB56" s="1090"/>
      <c r="CC56" s="1090"/>
      <c r="CD56" s="1090"/>
      <c r="CE56" s="1090"/>
      <c r="CF56" s="1090"/>
      <c r="CG56" s="1090"/>
      <c r="CH56" s="1090"/>
      <c r="CI56" s="1090"/>
      <c r="CJ56" s="1090"/>
      <c r="CK56" s="1090"/>
      <c r="CL56" s="1090"/>
      <c r="CM56" s="1090"/>
      <c r="CN56" s="1090"/>
      <c r="CO56" s="1090"/>
      <c r="CP56" s="1090"/>
      <c r="CQ56" s="1090"/>
      <c r="CR56" s="1090"/>
      <c r="CS56" s="1090"/>
      <c r="CT56" s="1090"/>
      <c r="CU56" s="1090"/>
      <c r="CV56" s="1090"/>
      <c r="CW56" s="1090"/>
      <c r="CX56" s="1090"/>
      <c r="CY56" s="1090"/>
      <c r="CZ56" s="1090"/>
      <c r="DA56" s="1090"/>
      <c r="DB56" s="1090"/>
      <c r="DC56" s="1090"/>
    </row>
    <row r="57" spans="1:109" s="1119" customFormat="1" ht="13.5" x14ac:dyDescent="0.15">
      <c r="B57" s="1125"/>
      <c r="G57" s="1095"/>
      <c r="H57" s="1095"/>
      <c r="I57" s="1094"/>
      <c r="J57" s="1094"/>
      <c r="K57" s="1098"/>
      <c r="L57" s="1098"/>
      <c r="M57" s="1098"/>
      <c r="N57" s="1098"/>
      <c r="AM57" s="1083"/>
      <c r="AN57" s="1092"/>
      <c r="AO57" s="1092"/>
      <c r="AP57" s="1092"/>
      <c r="AQ57" s="1092"/>
      <c r="AR57" s="1092"/>
      <c r="AS57" s="1092"/>
      <c r="AT57" s="1092"/>
      <c r="AU57" s="1092"/>
      <c r="AV57" s="1092"/>
      <c r="AW57" s="1092"/>
      <c r="AX57" s="1092"/>
      <c r="AY57" s="1092"/>
      <c r="AZ57" s="1092"/>
      <c r="BA57" s="1092"/>
      <c r="BB57" s="1091" t="s">
        <v>548</v>
      </c>
      <c r="BC57" s="1091"/>
      <c r="BD57" s="1091"/>
      <c r="BE57" s="1091"/>
      <c r="BF57" s="1091"/>
      <c r="BG57" s="1091"/>
      <c r="BH57" s="1091"/>
      <c r="BI57" s="1091"/>
      <c r="BJ57" s="1091"/>
      <c r="BK57" s="1091"/>
      <c r="BL57" s="1091"/>
      <c r="BM57" s="1091"/>
      <c r="BN57" s="1091"/>
      <c r="BO57" s="1091"/>
      <c r="BP57" s="1090">
        <v>64.2</v>
      </c>
      <c r="BQ57" s="1090"/>
      <c r="BR57" s="1090"/>
      <c r="BS57" s="1090"/>
      <c r="BT57" s="1090"/>
      <c r="BU57" s="1090"/>
      <c r="BV57" s="1090"/>
      <c r="BW57" s="1090"/>
      <c r="BX57" s="1090">
        <v>67</v>
      </c>
      <c r="BY57" s="1090"/>
      <c r="BZ57" s="1090"/>
      <c r="CA57" s="1090"/>
      <c r="CB57" s="1090"/>
      <c r="CC57" s="1090"/>
      <c r="CD57" s="1090"/>
      <c r="CE57" s="1090"/>
      <c r="CF57" s="1090">
        <v>67.599999999999994</v>
      </c>
      <c r="CG57" s="1090"/>
      <c r="CH57" s="1090"/>
      <c r="CI57" s="1090"/>
      <c r="CJ57" s="1090"/>
      <c r="CK57" s="1090"/>
      <c r="CL57" s="1090"/>
      <c r="CM57" s="1090"/>
      <c r="CN57" s="1090">
        <v>67.900000000000006</v>
      </c>
      <c r="CO57" s="1090"/>
      <c r="CP57" s="1090"/>
      <c r="CQ57" s="1090"/>
      <c r="CR57" s="1090"/>
      <c r="CS57" s="1090"/>
      <c r="CT57" s="1090"/>
      <c r="CU57" s="1090"/>
      <c r="CV57" s="1090">
        <v>69</v>
      </c>
      <c r="CW57" s="1090"/>
      <c r="CX57" s="1090"/>
      <c r="CY57" s="1090"/>
      <c r="CZ57" s="1090"/>
      <c r="DA57" s="1090"/>
      <c r="DB57" s="1090"/>
      <c r="DC57" s="1090"/>
      <c r="DD57" s="1130"/>
      <c r="DE57" s="1125"/>
    </row>
    <row r="58" spans="1:109" s="1119" customFormat="1" ht="13.5" x14ac:dyDescent="0.15">
      <c r="A58" s="1083"/>
      <c r="B58" s="1125"/>
      <c r="G58" s="1095"/>
      <c r="H58" s="1095"/>
      <c r="I58" s="1094"/>
      <c r="J58" s="1094"/>
      <c r="K58" s="1098"/>
      <c r="L58" s="1098"/>
      <c r="M58" s="1098"/>
      <c r="N58" s="1098"/>
      <c r="AM58" s="1083"/>
      <c r="AN58" s="1092"/>
      <c r="AO58" s="1092"/>
      <c r="AP58" s="1092"/>
      <c r="AQ58" s="1092"/>
      <c r="AR58" s="1092"/>
      <c r="AS58" s="1092"/>
      <c r="AT58" s="1092"/>
      <c r="AU58" s="1092"/>
      <c r="AV58" s="1092"/>
      <c r="AW58" s="1092"/>
      <c r="AX58" s="1092"/>
      <c r="AY58" s="1092"/>
      <c r="AZ58" s="1092"/>
      <c r="BA58" s="1092"/>
      <c r="BB58" s="1091"/>
      <c r="BC58" s="1091"/>
      <c r="BD58" s="1091"/>
      <c r="BE58" s="1091"/>
      <c r="BF58" s="1091"/>
      <c r="BG58" s="1091"/>
      <c r="BH58" s="1091"/>
      <c r="BI58" s="1091"/>
      <c r="BJ58" s="1091"/>
      <c r="BK58" s="1091"/>
      <c r="BL58" s="1091"/>
      <c r="BM58" s="1091"/>
      <c r="BN58" s="1091"/>
      <c r="BO58" s="1091"/>
      <c r="BP58" s="1090"/>
      <c r="BQ58" s="1090"/>
      <c r="BR58" s="1090"/>
      <c r="BS58" s="1090"/>
      <c r="BT58" s="1090"/>
      <c r="BU58" s="1090"/>
      <c r="BV58" s="1090"/>
      <c r="BW58" s="1090"/>
      <c r="BX58" s="1090"/>
      <c r="BY58" s="1090"/>
      <c r="BZ58" s="1090"/>
      <c r="CA58" s="1090"/>
      <c r="CB58" s="1090"/>
      <c r="CC58" s="1090"/>
      <c r="CD58" s="1090"/>
      <c r="CE58" s="1090"/>
      <c r="CF58" s="1090"/>
      <c r="CG58" s="1090"/>
      <c r="CH58" s="1090"/>
      <c r="CI58" s="1090"/>
      <c r="CJ58" s="1090"/>
      <c r="CK58" s="1090"/>
      <c r="CL58" s="1090"/>
      <c r="CM58" s="1090"/>
      <c r="CN58" s="1090"/>
      <c r="CO58" s="1090"/>
      <c r="CP58" s="1090"/>
      <c r="CQ58" s="1090"/>
      <c r="CR58" s="1090"/>
      <c r="CS58" s="1090"/>
      <c r="CT58" s="1090"/>
      <c r="CU58" s="1090"/>
      <c r="CV58" s="1090"/>
      <c r="CW58" s="1090"/>
      <c r="CX58" s="1090"/>
      <c r="CY58" s="1090"/>
      <c r="CZ58" s="1090"/>
      <c r="DA58" s="1090"/>
      <c r="DB58" s="1090"/>
      <c r="DC58" s="1090"/>
      <c r="DD58" s="1130"/>
      <c r="DE58" s="1125"/>
    </row>
    <row r="59" spans="1:109" s="1119" customFormat="1" ht="13.5" x14ac:dyDescent="0.15">
      <c r="A59" s="1083"/>
      <c r="B59" s="1125"/>
      <c r="K59" s="1131"/>
      <c r="L59" s="1131"/>
      <c r="M59" s="1131"/>
      <c r="N59" s="1131"/>
      <c r="AQ59" s="1131"/>
      <c r="AR59" s="1131"/>
      <c r="AS59" s="1131"/>
      <c r="AT59" s="1131"/>
      <c r="BC59" s="1131"/>
      <c r="BD59" s="1131"/>
      <c r="BE59" s="1131"/>
      <c r="BF59" s="1131"/>
      <c r="BO59" s="1131"/>
      <c r="BP59" s="1131"/>
      <c r="BQ59" s="1131"/>
      <c r="BR59" s="1131"/>
      <c r="CA59" s="1131"/>
      <c r="CB59" s="1131"/>
      <c r="CC59" s="1131"/>
      <c r="CD59" s="1131"/>
      <c r="CM59" s="1131"/>
      <c r="CN59" s="1131"/>
      <c r="CO59" s="1131"/>
      <c r="CP59" s="1131"/>
      <c r="CY59" s="1131"/>
      <c r="CZ59" s="1131"/>
      <c r="DA59" s="1131"/>
      <c r="DB59" s="1131"/>
      <c r="DC59" s="1131"/>
      <c r="DD59" s="1130"/>
      <c r="DE59" s="1125"/>
    </row>
    <row r="60" spans="1:109" s="1119" customFormat="1" ht="13.5" x14ac:dyDescent="0.15">
      <c r="A60" s="1083"/>
      <c r="B60" s="1125"/>
      <c r="K60" s="1131"/>
      <c r="L60" s="1131"/>
      <c r="M60" s="1131"/>
      <c r="N60" s="1131"/>
      <c r="AQ60" s="1131"/>
      <c r="AR60" s="1131"/>
      <c r="AS60" s="1131"/>
      <c r="AT60" s="1131"/>
      <c r="BC60" s="1131"/>
      <c r="BD60" s="1131"/>
      <c r="BE60" s="1131"/>
      <c r="BF60" s="1131"/>
      <c r="BO60" s="1131"/>
      <c r="BP60" s="1131"/>
      <c r="BQ60" s="1131"/>
      <c r="BR60" s="1131"/>
      <c r="CA60" s="1131"/>
      <c r="CB60" s="1131"/>
      <c r="CC60" s="1131"/>
      <c r="CD60" s="1131"/>
      <c r="CM60" s="1131"/>
      <c r="CN60" s="1131"/>
      <c r="CO60" s="1131"/>
      <c r="CP60" s="1131"/>
      <c r="CY60" s="1131"/>
      <c r="CZ60" s="1131"/>
      <c r="DA60" s="1131"/>
      <c r="DB60" s="1131"/>
      <c r="DC60" s="1131"/>
      <c r="DD60" s="1130"/>
      <c r="DE60" s="1125"/>
    </row>
    <row r="61" spans="1:109" s="1119" customFormat="1" ht="13.5" x14ac:dyDescent="0.15">
      <c r="A61" s="1083"/>
      <c r="B61" s="1129"/>
      <c r="C61" s="1128"/>
      <c r="D61" s="1128"/>
      <c r="E61" s="1128"/>
      <c r="F61" s="1128"/>
      <c r="G61" s="1128"/>
      <c r="H61" s="1128"/>
      <c r="I61" s="1128"/>
      <c r="J61" s="1128"/>
      <c r="K61" s="1128"/>
      <c r="L61" s="1128"/>
      <c r="M61" s="1127"/>
      <c r="N61" s="1127"/>
      <c r="O61" s="1128"/>
      <c r="P61" s="1128"/>
      <c r="Q61" s="1128"/>
      <c r="R61" s="1128"/>
      <c r="S61" s="1128"/>
      <c r="T61" s="1128"/>
      <c r="U61" s="1128"/>
      <c r="V61" s="1128"/>
      <c r="W61" s="1128"/>
      <c r="X61" s="1128"/>
      <c r="Y61" s="1128"/>
      <c r="Z61" s="1128"/>
      <c r="AA61" s="1128"/>
      <c r="AB61" s="1128"/>
      <c r="AC61" s="1128"/>
      <c r="AD61" s="1128"/>
      <c r="AE61" s="1128"/>
      <c r="AF61" s="1128"/>
      <c r="AG61" s="1128"/>
      <c r="AH61" s="1128"/>
      <c r="AI61" s="1128"/>
      <c r="AJ61" s="1128"/>
      <c r="AK61" s="1128"/>
      <c r="AL61" s="1128"/>
      <c r="AM61" s="1128"/>
      <c r="AN61" s="1128"/>
      <c r="AO61" s="1128"/>
      <c r="AP61" s="1128"/>
      <c r="AQ61" s="1128"/>
      <c r="AR61" s="1128"/>
      <c r="AS61" s="1127"/>
      <c r="AT61" s="1127"/>
      <c r="AU61" s="1128"/>
      <c r="AV61" s="1128"/>
      <c r="AW61" s="1128"/>
      <c r="AX61" s="1128"/>
      <c r="AY61" s="1128"/>
      <c r="AZ61" s="1128"/>
      <c r="BA61" s="1128"/>
      <c r="BB61" s="1128"/>
      <c r="BC61" s="1128"/>
      <c r="BD61" s="1128"/>
      <c r="BE61" s="1127"/>
      <c r="BF61" s="1127"/>
      <c r="BG61" s="1128"/>
      <c r="BH61" s="1128"/>
      <c r="BI61" s="1128"/>
      <c r="BJ61" s="1128"/>
      <c r="BK61" s="1128"/>
      <c r="BL61" s="1128"/>
      <c r="BM61" s="1128"/>
      <c r="BN61" s="1128"/>
      <c r="BO61" s="1128"/>
      <c r="BP61" s="1128"/>
      <c r="BQ61" s="1127"/>
      <c r="BR61" s="1127"/>
      <c r="BS61" s="1128"/>
      <c r="BT61" s="1128"/>
      <c r="BU61" s="1128"/>
      <c r="BV61" s="1128"/>
      <c r="BW61" s="1128"/>
      <c r="BX61" s="1128"/>
      <c r="BY61" s="1128"/>
      <c r="BZ61" s="1128"/>
      <c r="CA61" s="1128"/>
      <c r="CB61" s="1128"/>
      <c r="CC61" s="1127"/>
      <c r="CD61" s="1127"/>
      <c r="CE61" s="1128"/>
      <c r="CF61" s="1128"/>
      <c r="CG61" s="1128"/>
      <c r="CH61" s="1128"/>
      <c r="CI61" s="1128"/>
      <c r="CJ61" s="1128"/>
      <c r="CK61" s="1128"/>
      <c r="CL61" s="1128"/>
      <c r="CM61" s="1128"/>
      <c r="CN61" s="1128"/>
      <c r="CO61" s="1127"/>
      <c r="CP61" s="1127"/>
      <c r="CQ61" s="1128"/>
      <c r="CR61" s="1128"/>
      <c r="CS61" s="1128"/>
      <c r="CT61" s="1128"/>
      <c r="CU61" s="1128"/>
      <c r="CV61" s="1128"/>
      <c r="CW61" s="1128"/>
      <c r="CX61" s="1128"/>
      <c r="CY61" s="1128"/>
      <c r="CZ61" s="1128"/>
      <c r="DA61" s="1127"/>
      <c r="DB61" s="1127"/>
      <c r="DC61" s="1127"/>
      <c r="DD61" s="1126"/>
      <c r="DE61" s="1125"/>
    </row>
    <row r="62" spans="1:109" ht="13.5" x14ac:dyDescent="0.15">
      <c r="B62" s="1124"/>
      <c r="C62" s="1124"/>
      <c r="D62" s="1124"/>
      <c r="E62" s="1124"/>
      <c r="F62" s="1124"/>
      <c r="G62" s="1124"/>
      <c r="H62" s="1124"/>
      <c r="I62" s="1124"/>
      <c r="J62" s="1124"/>
      <c r="K62" s="1124"/>
      <c r="L62" s="1124"/>
      <c r="M62" s="1124"/>
      <c r="N62" s="1124"/>
      <c r="O62" s="1124"/>
      <c r="P62" s="1124"/>
      <c r="Q62" s="1124"/>
      <c r="R62" s="1124"/>
      <c r="S62" s="1124"/>
      <c r="T62" s="1124"/>
      <c r="U62" s="1124"/>
      <c r="V62" s="1124"/>
      <c r="W62" s="1124"/>
      <c r="X62" s="1124"/>
      <c r="Y62" s="1124"/>
      <c r="Z62" s="1124"/>
      <c r="AA62" s="1124"/>
      <c r="AB62" s="1124"/>
      <c r="AC62" s="1124"/>
      <c r="AD62" s="1124"/>
      <c r="AE62" s="1124"/>
      <c r="AF62" s="1124"/>
      <c r="AG62" s="1124"/>
      <c r="AH62" s="1124"/>
      <c r="AI62" s="1124"/>
      <c r="AJ62" s="1124"/>
      <c r="AK62" s="1124"/>
      <c r="AL62" s="1124"/>
      <c r="AM62" s="1124"/>
      <c r="AN62" s="1124"/>
      <c r="AO62" s="1124"/>
      <c r="AP62" s="1124"/>
      <c r="AQ62" s="1124"/>
      <c r="AR62" s="1124"/>
      <c r="AS62" s="1124"/>
      <c r="AT62" s="1124"/>
      <c r="AU62" s="1124"/>
      <c r="AV62" s="1124"/>
      <c r="AW62" s="1124"/>
      <c r="AX62" s="1124"/>
      <c r="AY62" s="1124"/>
      <c r="AZ62" s="1124"/>
      <c r="BA62" s="1124"/>
      <c r="BB62" s="1124"/>
      <c r="BC62" s="1124"/>
      <c r="BD62" s="1124"/>
      <c r="BE62" s="1124"/>
      <c r="BF62" s="1124"/>
      <c r="BG62" s="1124"/>
      <c r="BH62" s="1124"/>
      <c r="BI62" s="1124"/>
      <c r="BJ62" s="1124"/>
      <c r="BK62" s="1124"/>
      <c r="BL62" s="1124"/>
      <c r="BM62" s="1124"/>
      <c r="BN62" s="1124"/>
      <c r="BO62" s="1124"/>
      <c r="BP62" s="1124"/>
      <c r="BQ62" s="1124"/>
      <c r="BR62" s="1124"/>
      <c r="BS62" s="1124"/>
      <c r="BT62" s="1124"/>
      <c r="BU62" s="1124"/>
      <c r="BV62" s="1124"/>
      <c r="BW62" s="1124"/>
      <c r="BX62" s="1124"/>
      <c r="BY62" s="1124"/>
      <c r="BZ62" s="1124"/>
      <c r="CA62" s="1124"/>
      <c r="CB62" s="1124"/>
      <c r="CC62" s="1124"/>
      <c r="CD62" s="1124"/>
      <c r="CE62" s="1124"/>
      <c r="CF62" s="1124"/>
      <c r="CG62" s="1124"/>
      <c r="CH62" s="1124"/>
      <c r="CI62" s="1124"/>
      <c r="CJ62" s="1124"/>
      <c r="CK62" s="1124"/>
      <c r="CL62" s="1124"/>
      <c r="CM62" s="1124"/>
      <c r="CN62" s="1124"/>
      <c r="CO62" s="1124"/>
      <c r="CP62" s="1124"/>
      <c r="CQ62" s="1124"/>
      <c r="CR62" s="1124"/>
      <c r="CS62" s="1124"/>
      <c r="CT62" s="1124"/>
      <c r="CU62" s="1124"/>
      <c r="CV62" s="1124"/>
      <c r="CW62" s="1124"/>
      <c r="CX62" s="1124"/>
      <c r="CY62" s="1124"/>
      <c r="CZ62" s="1124"/>
      <c r="DA62" s="1124"/>
      <c r="DB62" s="1124"/>
      <c r="DC62" s="1124"/>
      <c r="DD62" s="1124"/>
      <c r="DE62" s="1083"/>
    </row>
    <row r="63" spans="1:109" ht="17.25" x14ac:dyDescent="0.15">
      <c r="B63" s="1123" t="s">
        <v>547</v>
      </c>
    </row>
    <row r="64" spans="1:109" ht="13.5" x14ac:dyDescent="0.15">
      <c r="B64" s="1084"/>
      <c r="G64" s="1120"/>
      <c r="I64" s="1122"/>
      <c r="J64" s="1122"/>
      <c r="K64" s="1122"/>
      <c r="L64" s="1122"/>
      <c r="M64" s="1122"/>
      <c r="N64" s="1121"/>
      <c r="AM64" s="1120"/>
      <c r="AN64" s="1120" t="s">
        <v>546</v>
      </c>
      <c r="AP64" s="1119"/>
      <c r="AQ64" s="1119"/>
      <c r="AR64" s="1119"/>
      <c r="AY64" s="1120"/>
      <c r="BA64" s="1119"/>
      <c r="BB64" s="1119"/>
      <c r="BC64" s="1119"/>
      <c r="BK64" s="1120"/>
      <c r="BM64" s="1119"/>
      <c r="BN64" s="1119"/>
      <c r="BO64" s="1119"/>
      <c r="BW64" s="1120"/>
      <c r="BY64" s="1119"/>
      <c r="BZ64" s="1119"/>
      <c r="CA64" s="1119"/>
      <c r="CI64" s="1120"/>
      <c r="CK64" s="1119"/>
      <c r="CL64" s="1119"/>
      <c r="CM64" s="1119"/>
      <c r="CU64" s="1120"/>
      <c r="CW64" s="1119"/>
      <c r="CX64" s="1119"/>
      <c r="CY64" s="1119"/>
    </row>
    <row r="65" spans="2:107" ht="13.5" x14ac:dyDescent="0.15">
      <c r="B65" s="1084"/>
      <c r="AN65" s="1118" t="s">
        <v>545</v>
      </c>
      <c r="AO65" s="1117"/>
      <c r="AP65" s="1117"/>
      <c r="AQ65" s="1117"/>
      <c r="AR65" s="1117"/>
      <c r="AS65" s="1117"/>
      <c r="AT65" s="1117"/>
      <c r="AU65" s="1117"/>
      <c r="AV65" s="1117"/>
      <c r="AW65" s="1117"/>
      <c r="AX65" s="1117"/>
      <c r="AY65" s="1117"/>
      <c r="AZ65" s="1117"/>
      <c r="BA65" s="1117"/>
      <c r="BB65" s="1117"/>
      <c r="BC65" s="1117"/>
      <c r="BD65" s="1117"/>
      <c r="BE65" s="1117"/>
      <c r="BF65" s="1117"/>
      <c r="BG65" s="1117"/>
      <c r="BH65" s="1117"/>
      <c r="BI65" s="1117"/>
      <c r="BJ65" s="1117"/>
      <c r="BK65" s="1117"/>
      <c r="BL65" s="1117"/>
      <c r="BM65" s="1117"/>
      <c r="BN65" s="1117"/>
      <c r="BO65" s="1117"/>
      <c r="BP65" s="1117"/>
      <c r="BQ65" s="1117"/>
      <c r="BR65" s="1117"/>
      <c r="BS65" s="1117"/>
      <c r="BT65" s="1117"/>
      <c r="BU65" s="1117"/>
      <c r="BV65" s="1117"/>
      <c r="BW65" s="1117"/>
      <c r="BX65" s="1117"/>
      <c r="BY65" s="1117"/>
      <c r="BZ65" s="1117"/>
      <c r="CA65" s="1117"/>
      <c r="CB65" s="1117"/>
      <c r="CC65" s="1117"/>
      <c r="CD65" s="1117"/>
      <c r="CE65" s="1117"/>
      <c r="CF65" s="1117"/>
      <c r="CG65" s="1117"/>
      <c r="CH65" s="1117"/>
      <c r="CI65" s="1117"/>
      <c r="CJ65" s="1117"/>
      <c r="CK65" s="1117"/>
      <c r="CL65" s="1117"/>
      <c r="CM65" s="1117"/>
      <c r="CN65" s="1117"/>
      <c r="CO65" s="1117"/>
      <c r="CP65" s="1117"/>
      <c r="CQ65" s="1117"/>
      <c r="CR65" s="1117"/>
      <c r="CS65" s="1117"/>
      <c r="CT65" s="1117"/>
      <c r="CU65" s="1117"/>
      <c r="CV65" s="1117"/>
      <c r="CW65" s="1117"/>
      <c r="CX65" s="1117"/>
      <c r="CY65" s="1117"/>
      <c r="CZ65" s="1117"/>
      <c r="DA65" s="1117"/>
      <c r="DB65" s="1117"/>
      <c r="DC65" s="1116"/>
    </row>
    <row r="66" spans="2:107" ht="13.5" x14ac:dyDescent="0.15">
      <c r="B66" s="1084"/>
      <c r="AN66" s="1115"/>
      <c r="AO66" s="1114"/>
      <c r="AP66" s="1114"/>
      <c r="AQ66" s="1114"/>
      <c r="AR66" s="1114"/>
      <c r="AS66" s="1114"/>
      <c r="AT66" s="1114"/>
      <c r="AU66" s="1114"/>
      <c r="AV66" s="1114"/>
      <c r="AW66" s="1114"/>
      <c r="AX66" s="1114"/>
      <c r="AY66" s="1114"/>
      <c r="AZ66" s="1114"/>
      <c r="BA66" s="1114"/>
      <c r="BB66" s="1114"/>
      <c r="BC66" s="1114"/>
      <c r="BD66" s="1114"/>
      <c r="BE66" s="1114"/>
      <c r="BF66" s="1114"/>
      <c r="BG66" s="1114"/>
      <c r="BH66" s="1114"/>
      <c r="BI66" s="1114"/>
      <c r="BJ66" s="1114"/>
      <c r="BK66" s="1114"/>
      <c r="BL66" s="1114"/>
      <c r="BM66" s="1114"/>
      <c r="BN66" s="1114"/>
      <c r="BO66" s="1114"/>
      <c r="BP66" s="1114"/>
      <c r="BQ66" s="1114"/>
      <c r="BR66" s="1114"/>
      <c r="BS66" s="1114"/>
      <c r="BT66" s="1114"/>
      <c r="BU66" s="1114"/>
      <c r="BV66" s="1114"/>
      <c r="BW66" s="1114"/>
      <c r="BX66" s="1114"/>
      <c r="BY66" s="1114"/>
      <c r="BZ66" s="1114"/>
      <c r="CA66" s="1114"/>
      <c r="CB66" s="1114"/>
      <c r="CC66" s="1114"/>
      <c r="CD66" s="1114"/>
      <c r="CE66" s="1114"/>
      <c r="CF66" s="1114"/>
      <c r="CG66" s="1114"/>
      <c r="CH66" s="1114"/>
      <c r="CI66" s="1114"/>
      <c r="CJ66" s="1114"/>
      <c r="CK66" s="1114"/>
      <c r="CL66" s="1114"/>
      <c r="CM66" s="1114"/>
      <c r="CN66" s="1114"/>
      <c r="CO66" s="1114"/>
      <c r="CP66" s="1114"/>
      <c r="CQ66" s="1114"/>
      <c r="CR66" s="1114"/>
      <c r="CS66" s="1114"/>
      <c r="CT66" s="1114"/>
      <c r="CU66" s="1114"/>
      <c r="CV66" s="1114"/>
      <c r="CW66" s="1114"/>
      <c r="CX66" s="1114"/>
      <c r="CY66" s="1114"/>
      <c r="CZ66" s="1114"/>
      <c r="DA66" s="1114"/>
      <c r="DB66" s="1114"/>
      <c r="DC66" s="1113"/>
    </row>
    <row r="67" spans="2:107" ht="13.5" x14ac:dyDescent="0.15">
      <c r="B67" s="1084"/>
      <c r="AN67" s="1115"/>
      <c r="AO67" s="1114"/>
      <c r="AP67" s="1114"/>
      <c r="AQ67" s="1114"/>
      <c r="AR67" s="1114"/>
      <c r="AS67" s="1114"/>
      <c r="AT67" s="1114"/>
      <c r="AU67" s="1114"/>
      <c r="AV67" s="1114"/>
      <c r="AW67" s="1114"/>
      <c r="AX67" s="1114"/>
      <c r="AY67" s="1114"/>
      <c r="AZ67" s="1114"/>
      <c r="BA67" s="1114"/>
      <c r="BB67" s="1114"/>
      <c r="BC67" s="1114"/>
      <c r="BD67" s="1114"/>
      <c r="BE67" s="1114"/>
      <c r="BF67" s="1114"/>
      <c r="BG67" s="1114"/>
      <c r="BH67" s="1114"/>
      <c r="BI67" s="1114"/>
      <c r="BJ67" s="1114"/>
      <c r="BK67" s="1114"/>
      <c r="BL67" s="1114"/>
      <c r="BM67" s="1114"/>
      <c r="BN67" s="1114"/>
      <c r="BO67" s="1114"/>
      <c r="BP67" s="1114"/>
      <c r="BQ67" s="1114"/>
      <c r="BR67" s="1114"/>
      <c r="BS67" s="1114"/>
      <c r="BT67" s="1114"/>
      <c r="BU67" s="1114"/>
      <c r="BV67" s="1114"/>
      <c r="BW67" s="1114"/>
      <c r="BX67" s="1114"/>
      <c r="BY67" s="1114"/>
      <c r="BZ67" s="1114"/>
      <c r="CA67" s="1114"/>
      <c r="CB67" s="1114"/>
      <c r="CC67" s="1114"/>
      <c r="CD67" s="1114"/>
      <c r="CE67" s="1114"/>
      <c r="CF67" s="1114"/>
      <c r="CG67" s="1114"/>
      <c r="CH67" s="1114"/>
      <c r="CI67" s="1114"/>
      <c r="CJ67" s="1114"/>
      <c r="CK67" s="1114"/>
      <c r="CL67" s="1114"/>
      <c r="CM67" s="1114"/>
      <c r="CN67" s="1114"/>
      <c r="CO67" s="1114"/>
      <c r="CP67" s="1114"/>
      <c r="CQ67" s="1114"/>
      <c r="CR67" s="1114"/>
      <c r="CS67" s="1114"/>
      <c r="CT67" s="1114"/>
      <c r="CU67" s="1114"/>
      <c r="CV67" s="1114"/>
      <c r="CW67" s="1114"/>
      <c r="CX67" s="1114"/>
      <c r="CY67" s="1114"/>
      <c r="CZ67" s="1114"/>
      <c r="DA67" s="1114"/>
      <c r="DB67" s="1114"/>
      <c r="DC67" s="1113"/>
    </row>
    <row r="68" spans="2:107" ht="13.5" x14ac:dyDescent="0.15">
      <c r="B68" s="1084"/>
      <c r="AN68" s="1115"/>
      <c r="AO68" s="1114"/>
      <c r="AP68" s="1114"/>
      <c r="AQ68" s="1114"/>
      <c r="AR68" s="1114"/>
      <c r="AS68" s="1114"/>
      <c r="AT68" s="1114"/>
      <c r="AU68" s="1114"/>
      <c r="AV68" s="1114"/>
      <c r="AW68" s="1114"/>
      <c r="AX68" s="1114"/>
      <c r="AY68" s="1114"/>
      <c r="AZ68" s="1114"/>
      <c r="BA68" s="1114"/>
      <c r="BB68" s="1114"/>
      <c r="BC68" s="1114"/>
      <c r="BD68" s="1114"/>
      <c r="BE68" s="1114"/>
      <c r="BF68" s="1114"/>
      <c r="BG68" s="1114"/>
      <c r="BH68" s="1114"/>
      <c r="BI68" s="1114"/>
      <c r="BJ68" s="1114"/>
      <c r="BK68" s="1114"/>
      <c r="BL68" s="1114"/>
      <c r="BM68" s="1114"/>
      <c r="BN68" s="1114"/>
      <c r="BO68" s="1114"/>
      <c r="BP68" s="1114"/>
      <c r="BQ68" s="1114"/>
      <c r="BR68" s="1114"/>
      <c r="BS68" s="1114"/>
      <c r="BT68" s="1114"/>
      <c r="BU68" s="1114"/>
      <c r="BV68" s="1114"/>
      <c r="BW68" s="1114"/>
      <c r="BX68" s="1114"/>
      <c r="BY68" s="1114"/>
      <c r="BZ68" s="1114"/>
      <c r="CA68" s="1114"/>
      <c r="CB68" s="1114"/>
      <c r="CC68" s="1114"/>
      <c r="CD68" s="1114"/>
      <c r="CE68" s="1114"/>
      <c r="CF68" s="1114"/>
      <c r="CG68" s="1114"/>
      <c r="CH68" s="1114"/>
      <c r="CI68" s="1114"/>
      <c r="CJ68" s="1114"/>
      <c r="CK68" s="1114"/>
      <c r="CL68" s="1114"/>
      <c r="CM68" s="1114"/>
      <c r="CN68" s="1114"/>
      <c r="CO68" s="1114"/>
      <c r="CP68" s="1114"/>
      <c r="CQ68" s="1114"/>
      <c r="CR68" s="1114"/>
      <c r="CS68" s="1114"/>
      <c r="CT68" s="1114"/>
      <c r="CU68" s="1114"/>
      <c r="CV68" s="1114"/>
      <c r="CW68" s="1114"/>
      <c r="CX68" s="1114"/>
      <c r="CY68" s="1114"/>
      <c r="CZ68" s="1114"/>
      <c r="DA68" s="1114"/>
      <c r="DB68" s="1114"/>
      <c r="DC68" s="1113"/>
    </row>
    <row r="69" spans="2:107" ht="13.5" x14ac:dyDescent="0.15">
      <c r="B69" s="1084"/>
      <c r="AN69" s="1112"/>
      <c r="AO69" s="1111"/>
      <c r="AP69" s="1111"/>
      <c r="AQ69" s="1111"/>
      <c r="AR69" s="1111"/>
      <c r="AS69" s="1111"/>
      <c r="AT69" s="1111"/>
      <c r="AU69" s="1111"/>
      <c r="AV69" s="1111"/>
      <c r="AW69" s="1111"/>
      <c r="AX69" s="1111"/>
      <c r="AY69" s="1111"/>
      <c r="AZ69" s="1111"/>
      <c r="BA69" s="1111"/>
      <c r="BB69" s="1111"/>
      <c r="BC69" s="1111"/>
      <c r="BD69" s="1111"/>
      <c r="BE69" s="1111"/>
      <c r="BF69" s="1111"/>
      <c r="BG69" s="1111"/>
      <c r="BH69" s="1111"/>
      <c r="BI69" s="1111"/>
      <c r="BJ69" s="1111"/>
      <c r="BK69" s="1111"/>
      <c r="BL69" s="1111"/>
      <c r="BM69" s="1111"/>
      <c r="BN69" s="1111"/>
      <c r="BO69" s="1111"/>
      <c r="BP69" s="1111"/>
      <c r="BQ69" s="1111"/>
      <c r="BR69" s="1111"/>
      <c r="BS69" s="1111"/>
      <c r="BT69" s="1111"/>
      <c r="BU69" s="1111"/>
      <c r="BV69" s="1111"/>
      <c r="BW69" s="1111"/>
      <c r="BX69" s="1111"/>
      <c r="BY69" s="1111"/>
      <c r="BZ69" s="1111"/>
      <c r="CA69" s="1111"/>
      <c r="CB69" s="1111"/>
      <c r="CC69" s="1111"/>
      <c r="CD69" s="1111"/>
      <c r="CE69" s="1111"/>
      <c r="CF69" s="1111"/>
      <c r="CG69" s="1111"/>
      <c r="CH69" s="1111"/>
      <c r="CI69" s="1111"/>
      <c r="CJ69" s="1111"/>
      <c r="CK69" s="1111"/>
      <c r="CL69" s="1111"/>
      <c r="CM69" s="1111"/>
      <c r="CN69" s="1111"/>
      <c r="CO69" s="1111"/>
      <c r="CP69" s="1111"/>
      <c r="CQ69" s="1111"/>
      <c r="CR69" s="1111"/>
      <c r="CS69" s="1111"/>
      <c r="CT69" s="1111"/>
      <c r="CU69" s="1111"/>
      <c r="CV69" s="1111"/>
      <c r="CW69" s="1111"/>
      <c r="CX69" s="1111"/>
      <c r="CY69" s="1111"/>
      <c r="CZ69" s="1111"/>
      <c r="DA69" s="1111"/>
      <c r="DB69" s="1111"/>
      <c r="DC69" s="1110"/>
    </row>
    <row r="70" spans="2:107" ht="13.5" x14ac:dyDescent="0.15">
      <c r="B70" s="1084"/>
      <c r="H70" s="1109"/>
      <c r="I70" s="1109"/>
      <c r="J70" s="1107"/>
      <c r="K70" s="1107"/>
      <c r="L70" s="1106"/>
      <c r="M70" s="1107"/>
      <c r="N70" s="1106"/>
      <c r="AN70" s="1097"/>
      <c r="AO70" s="1097"/>
      <c r="AP70" s="1097"/>
      <c r="AZ70" s="1097"/>
      <c r="BA70" s="1097"/>
      <c r="BB70" s="1097"/>
      <c r="BL70" s="1097"/>
      <c r="BM70" s="1097"/>
      <c r="BN70" s="1097"/>
      <c r="BX70" s="1097"/>
      <c r="BY70" s="1097"/>
      <c r="BZ70" s="1097"/>
      <c r="CJ70" s="1097"/>
      <c r="CK70" s="1097"/>
      <c r="CL70" s="1097"/>
      <c r="CV70" s="1097"/>
      <c r="CW70" s="1097"/>
      <c r="CX70" s="1097"/>
    </row>
    <row r="71" spans="2:107" ht="13.5" x14ac:dyDescent="0.15">
      <c r="B71" s="1084"/>
      <c r="G71" s="1105"/>
      <c r="I71" s="1108"/>
      <c r="J71" s="1107"/>
      <c r="K71" s="1107"/>
      <c r="L71" s="1106"/>
      <c r="M71" s="1107"/>
      <c r="N71" s="1106"/>
      <c r="AM71" s="1105"/>
      <c r="AN71" s="1083" t="s">
        <v>544</v>
      </c>
    </row>
    <row r="72" spans="2:107" ht="13.5" x14ac:dyDescent="0.15">
      <c r="B72" s="1084"/>
      <c r="G72" s="1095"/>
      <c r="H72" s="1095"/>
      <c r="I72" s="1095"/>
      <c r="J72" s="1095"/>
      <c r="K72" s="1104"/>
      <c r="L72" s="1104"/>
      <c r="M72" s="1103"/>
      <c r="N72" s="1103"/>
      <c r="AN72" s="1102"/>
      <c r="AO72" s="1101"/>
      <c r="AP72" s="1101"/>
      <c r="AQ72" s="1101"/>
      <c r="AR72" s="1101"/>
      <c r="AS72" s="1101"/>
      <c r="AT72" s="1101"/>
      <c r="AU72" s="1101"/>
      <c r="AV72" s="1101"/>
      <c r="AW72" s="1101"/>
      <c r="AX72" s="1101"/>
      <c r="AY72" s="1101"/>
      <c r="AZ72" s="1101"/>
      <c r="BA72" s="1101"/>
      <c r="BB72" s="1101"/>
      <c r="BC72" s="1101"/>
      <c r="BD72" s="1101"/>
      <c r="BE72" s="1101"/>
      <c r="BF72" s="1101"/>
      <c r="BG72" s="1101"/>
      <c r="BH72" s="1101"/>
      <c r="BI72" s="1101"/>
      <c r="BJ72" s="1101"/>
      <c r="BK72" s="1101"/>
      <c r="BL72" s="1101"/>
      <c r="BM72" s="1101"/>
      <c r="BN72" s="1101"/>
      <c r="BO72" s="1100"/>
      <c r="BP72" s="1092" t="s">
        <v>519</v>
      </c>
      <c r="BQ72" s="1092"/>
      <c r="BR72" s="1092"/>
      <c r="BS72" s="1092"/>
      <c r="BT72" s="1092"/>
      <c r="BU72" s="1092"/>
      <c r="BV72" s="1092"/>
      <c r="BW72" s="1092"/>
      <c r="BX72" s="1092" t="s">
        <v>520</v>
      </c>
      <c r="BY72" s="1092"/>
      <c r="BZ72" s="1092"/>
      <c r="CA72" s="1092"/>
      <c r="CB72" s="1092"/>
      <c r="CC72" s="1092"/>
      <c r="CD72" s="1092"/>
      <c r="CE72" s="1092"/>
      <c r="CF72" s="1092" t="s">
        <v>521</v>
      </c>
      <c r="CG72" s="1092"/>
      <c r="CH72" s="1092"/>
      <c r="CI72" s="1092"/>
      <c r="CJ72" s="1092"/>
      <c r="CK72" s="1092"/>
      <c r="CL72" s="1092"/>
      <c r="CM72" s="1092"/>
      <c r="CN72" s="1092" t="s">
        <v>226</v>
      </c>
      <c r="CO72" s="1092"/>
      <c r="CP72" s="1092"/>
      <c r="CQ72" s="1092"/>
      <c r="CR72" s="1092"/>
      <c r="CS72" s="1092"/>
      <c r="CT72" s="1092"/>
      <c r="CU72" s="1092"/>
      <c r="CV72" s="1092" t="s">
        <v>522</v>
      </c>
      <c r="CW72" s="1092"/>
      <c r="CX72" s="1092"/>
      <c r="CY72" s="1092"/>
      <c r="CZ72" s="1092"/>
      <c r="DA72" s="1092"/>
      <c r="DB72" s="1092"/>
      <c r="DC72" s="1092"/>
    </row>
    <row r="73" spans="2:107" ht="13.5" x14ac:dyDescent="0.15">
      <c r="B73" s="1084"/>
      <c r="G73" s="1099"/>
      <c r="H73" s="1099"/>
      <c r="I73" s="1099"/>
      <c r="J73" s="1099"/>
      <c r="K73" s="1096"/>
      <c r="L73" s="1096"/>
      <c r="M73" s="1096"/>
      <c r="N73" s="1096"/>
      <c r="AM73" s="1097"/>
      <c r="AN73" s="1091" t="s">
        <v>543</v>
      </c>
      <c r="AO73" s="1091"/>
      <c r="AP73" s="1091"/>
      <c r="AQ73" s="1091"/>
      <c r="AR73" s="1091"/>
      <c r="AS73" s="1091"/>
      <c r="AT73" s="1091"/>
      <c r="AU73" s="1091"/>
      <c r="AV73" s="1091"/>
      <c r="AW73" s="1091"/>
      <c r="AX73" s="1091"/>
      <c r="AY73" s="1091"/>
      <c r="AZ73" s="1091"/>
      <c r="BA73" s="1091"/>
      <c r="BB73" s="1091" t="s">
        <v>541</v>
      </c>
      <c r="BC73" s="1091"/>
      <c r="BD73" s="1091"/>
      <c r="BE73" s="1091"/>
      <c r="BF73" s="1091"/>
      <c r="BG73" s="1091"/>
      <c r="BH73" s="1091"/>
      <c r="BI73" s="1091"/>
      <c r="BJ73" s="1091"/>
      <c r="BK73" s="1091"/>
      <c r="BL73" s="1091"/>
      <c r="BM73" s="1091"/>
      <c r="BN73" s="1091"/>
      <c r="BO73" s="1091"/>
      <c r="BP73" s="1090">
        <v>142.4</v>
      </c>
      <c r="BQ73" s="1090"/>
      <c r="BR73" s="1090"/>
      <c r="BS73" s="1090"/>
      <c r="BT73" s="1090"/>
      <c r="BU73" s="1090"/>
      <c r="BV73" s="1090"/>
      <c r="BW73" s="1090"/>
      <c r="BX73" s="1090">
        <v>111.1</v>
      </c>
      <c r="BY73" s="1090"/>
      <c r="BZ73" s="1090"/>
      <c r="CA73" s="1090"/>
      <c r="CB73" s="1090"/>
      <c r="CC73" s="1090"/>
      <c r="CD73" s="1090"/>
      <c r="CE73" s="1090"/>
      <c r="CF73" s="1090">
        <v>113.8</v>
      </c>
      <c r="CG73" s="1090"/>
      <c r="CH73" s="1090"/>
      <c r="CI73" s="1090"/>
      <c r="CJ73" s="1090"/>
      <c r="CK73" s="1090"/>
      <c r="CL73" s="1090"/>
      <c r="CM73" s="1090"/>
      <c r="CN73" s="1090">
        <v>109.3</v>
      </c>
      <c r="CO73" s="1090"/>
      <c r="CP73" s="1090"/>
      <c r="CQ73" s="1090"/>
      <c r="CR73" s="1090"/>
      <c r="CS73" s="1090"/>
      <c r="CT73" s="1090"/>
      <c r="CU73" s="1090"/>
      <c r="CV73" s="1090">
        <v>103.1</v>
      </c>
      <c r="CW73" s="1090"/>
      <c r="CX73" s="1090"/>
      <c r="CY73" s="1090"/>
      <c r="CZ73" s="1090"/>
      <c r="DA73" s="1090"/>
      <c r="DB73" s="1090"/>
      <c r="DC73" s="1090"/>
    </row>
    <row r="74" spans="2:107" ht="13.5" x14ac:dyDescent="0.15">
      <c r="B74" s="1084"/>
      <c r="G74" s="1099"/>
      <c r="H74" s="1099"/>
      <c r="I74" s="1099"/>
      <c r="J74" s="1099"/>
      <c r="K74" s="1096"/>
      <c r="L74" s="1096"/>
      <c r="M74" s="1096"/>
      <c r="N74" s="1096"/>
      <c r="AM74" s="1097"/>
      <c r="AN74" s="1091"/>
      <c r="AO74" s="1091"/>
      <c r="AP74" s="1091"/>
      <c r="AQ74" s="1091"/>
      <c r="AR74" s="1091"/>
      <c r="AS74" s="1091"/>
      <c r="AT74" s="1091"/>
      <c r="AU74" s="1091"/>
      <c r="AV74" s="1091"/>
      <c r="AW74" s="1091"/>
      <c r="AX74" s="1091"/>
      <c r="AY74" s="1091"/>
      <c r="AZ74" s="1091"/>
      <c r="BA74" s="1091"/>
      <c r="BB74" s="1091"/>
      <c r="BC74" s="1091"/>
      <c r="BD74" s="1091"/>
      <c r="BE74" s="1091"/>
      <c r="BF74" s="1091"/>
      <c r="BG74" s="1091"/>
      <c r="BH74" s="1091"/>
      <c r="BI74" s="1091"/>
      <c r="BJ74" s="1091"/>
      <c r="BK74" s="1091"/>
      <c r="BL74" s="1091"/>
      <c r="BM74" s="1091"/>
      <c r="BN74" s="1091"/>
      <c r="BO74" s="1091"/>
      <c r="BP74" s="1090"/>
      <c r="BQ74" s="1090"/>
      <c r="BR74" s="1090"/>
      <c r="BS74" s="1090"/>
      <c r="BT74" s="1090"/>
      <c r="BU74" s="1090"/>
      <c r="BV74" s="1090"/>
      <c r="BW74" s="1090"/>
      <c r="BX74" s="1090"/>
      <c r="BY74" s="1090"/>
      <c r="BZ74" s="1090"/>
      <c r="CA74" s="1090"/>
      <c r="CB74" s="1090"/>
      <c r="CC74" s="1090"/>
      <c r="CD74" s="1090"/>
      <c r="CE74" s="1090"/>
      <c r="CF74" s="1090"/>
      <c r="CG74" s="1090"/>
      <c r="CH74" s="1090"/>
      <c r="CI74" s="1090"/>
      <c r="CJ74" s="1090"/>
      <c r="CK74" s="1090"/>
      <c r="CL74" s="1090"/>
      <c r="CM74" s="1090"/>
      <c r="CN74" s="1090"/>
      <c r="CO74" s="1090"/>
      <c r="CP74" s="1090"/>
      <c r="CQ74" s="1090"/>
      <c r="CR74" s="1090"/>
      <c r="CS74" s="1090"/>
      <c r="CT74" s="1090"/>
      <c r="CU74" s="1090"/>
      <c r="CV74" s="1090"/>
      <c r="CW74" s="1090"/>
      <c r="CX74" s="1090"/>
      <c r="CY74" s="1090"/>
      <c r="CZ74" s="1090"/>
      <c r="DA74" s="1090"/>
      <c r="DB74" s="1090"/>
      <c r="DC74" s="1090"/>
    </row>
    <row r="75" spans="2:107" ht="13.5" x14ac:dyDescent="0.15">
      <c r="B75" s="1084"/>
      <c r="G75" s="1099"/>
      <c r="H75" s="1099"/>
      <c r="I75" s="1095"/>
      <c r="J75" s="1095"/>
      <c r="K75" s="1098"/>
      <c r="L75" s="1098"/>
      <c r="M75" s="1098"/>
      <c r="N75" s="1098"/>
      <c r="AM75" s="1097"/>
      <c r="AN75" s="1091"/>
      <c r="AO75" s="1091"/>
      <c r="AP75" s="1091"/>
      <c r="AQ75" s="1091"/>
      <c r="AR75" s="1091"/>
      <c r="AS75" s="1091"/>
      <c r="AT75" s="1091"/>
      <c r="AU75" s="1091"/>
      <c r="AV75" s="1091"/>
      <c r="AW75" s="1091"/>
      <c r="AX75" s="1091"/>
      <c r="AY75" s="1091"/>
      <c r="AZ75" s="1091"/>
      <c r="BA75" s="1091"/>
      <c r="BB75" s="1091" t="s">
        <v>540</v>
      </c>
      <c r="BC75" s="1091"/>
      <c r="BD75" s="1091"/>
      <c r="BE75" s="1091"/>
      <c r="BF75" s="1091"/>
      <c r="BG75" s="1091"/>
      <c r="BH75" s="1091"/>
      <c r="BI75" s="1091"/>
      <c r="BJ75" s="1091"/>
      <c r="BK75" s="1091"/>
      <c r="BL75" s="1091"/>
      <c r="BM75" s="1091"/>
      <c r="BN75" s="1091"/>
      <c r="BO75" s="1091"/>
      <c r="BP75" s="1090">
        <v>12.5</v>
      </c>
      <c r="BQ75" s="1090"/>
      <c r="BR75" s="1090"/>
      <c r="BS75" s="1090"/>
      <c r="BT75" s="1090"/>
      <c r="BU75" s="1090"/>
      <c r="BV75" s="1090"/>
      <c r="BW75" s="1090"/>
      <c r="BX75" s="1090">
        <v>12.2</v>
      </c>
      <c r="BY75" s="1090"/>
      <c r="BZ75" s="1090"/>
      <c r="CA75" s="1090"/>
      <c r="CB75" s="1090"/>
      <c r="CC75" s="1090"/>
      <c r="CD75" s="1090"/>
      <c r="CE75" s="1090"/>
      <c r="CF75" s="1090">
        <v>11.9</v>
      </c>
      <c r="CG75" s="1090"/>
      <c r="CH75" s="1090"/>
      <c r="CI75" s="1090"/>
      <c r="CJ75" s="1090"/>
      <c r="CK75" s="1090"/>
      <c r="CL75" s="1090"/>
      <c r="CM75" s="1090"/>
      <c r="CN75" s="1090">
        <v>12.7</v>
      </c>
      <c r="CO75" s="1090"/>
      <c r="CP75" s="1090"/>
      <c r="CQ75" s="1090"/>
      <c r="CR75" s="1090"/>
      <c r="CS75" s="1090"/>
      <c r="CT75" s="1090"/>
      <c r="CU75" s="1090"/>
      <c r="CV75" s="1090">
        <v>13.6</v>
      </c>
      <c r="CW75" s="1090"/>
      <c r="CX75" s="1090"/>
      <c r="CY75" s="1090"/>
      <c r="CZ75" s="1090"/>
      <c r="DA75" s="1090"/>
      <c r="DB75" s="1090"/>
      <c r="DC75" s="1090"/>
    </row>
    <row r="76" spans="2:107" ht="13.5" x14ac:dyDescent="0.15">
      <c r="B76" s="1084"/>
      <c r="G76" s="1099"/>
      <c r="H76" s="1099"/>
      <c r="I76" s="1095"/>
      <c r="J76" s="1095"/>
      <c r="K76" s="1098"/>
      <c r="L76" s="1098"/>
      <c r="M76" s="1098"/>
      <c r="N76" s="1098"/>
      <c r="AM76" s="1097"/>
      <c r="AN76" s="1091"/>
      <c r="AO76" s="1091"/>
      <c r="AP76" s="1091"/>
      <c r="AQ76" s="1091"/>
      <c r="AR76" s="1091"/>
      <c r="AS76" s="1091"/>
      <c r="AT76" s="1091"/>
      <c r="AU76" s="1091"/>
      <c r="AV76" s="1091"/>
      <c r="AW76" s="1091"/>
      <c r="AX76" s="1091"/>
      <c r="AY76" s="1091"/>
      <c r="AZ76" s="1091"/>
      <c r="BA76" s="1091"/>
      <c r="BB76" s="1091"/>
      <c r="BC76" s="1091"/>
      <c r="BD76" s="1091"/>
      <c r="BE76" s="1091"/>
      <c r="BF76" s="1091"/>
      <c r="BG76" s="1091"/>
      <c r="BH76" s="1091"/>
      <c r="BI76" s="1091"/>
      <c r="BJ76" s="1091"/>
      <c r="BK76" s="1091"/>
      <c r="BL76" s="1091"/>
      <c r="BM76" s="1091"/>
      <c r="BN76" s="1091"/>
      <c r="BO76" s="1091"/>
      <c r="BP76" s="1090"/>
      <c r="BQ76" s="1090"/>
      <c r="BR76" s="1090"/>
      <c r="BS76" s="1090"/>
      <c r="BT76" s="1090"/>
      <c r="BU76" s="1090"/>
      <c r="BV76" s="1090"/>
      <c r="BW76" s="1090"/>
      <c r="BX76" s="1090"/>
      <c r="BY76" s="1090"/>
      <c r="BZ76" s="1090"/>
      <c r="CA76" s="1090"/>
      <c r="CB76" s="1090"/>
      <c r="CC76" s="1090"/>
      <c r="CD76" s="1090"/>
      <c r="CE76" s="1090"/>
      <c r="CF76" s="1090"/>
      <c r="CG76" s="1090"/>
      <c r="CH76" s="1090"/>
      <c r="CI76" s="1090"/>
      <c r="CJ76" s="1090"/>
      <c r="CK76" s="1090"/>
      <c r="CL76" s="1090"/>
      <c r="CM76" s="1090"/>
      <c r="CN76" s="1090"/>
      <c r="CO76" s="1090"/>
      <c r="CP76" s="1090"/>
      <c r="CQ76" s="1090"/>
      <c r="CR76" s="1090"/>
      <c r="CS76" s="1090"/>
      <c r="CT76" s="1090"/>
      <c r="CU76" s="1090"/>
      <c r="CV76" s="1090"/>
      <c r="CW76" s="1090"/>
      <c r="CX76" s="1090"/>
      <c r="CY76" s="1090"/>
      <c r="CZ76" s="1090"/>
      <c r="DA76" s="1090"/>
      <c r="DB76" s="1090"/>
      <c r="DC76" s="1090"/>
    </row>
    <row r="77" spans="2:107" ht="13.5" x14ac:dyDescent="0.15">
      <c r="B77" s="1084"/>
      <c r="G77" s="1095"/>
      <c r="H77" s="1095"/>
      <c r="I77" s="1095"/>
      <c r="J77" s="1095"/>
      <c r="K77" s="1096"/>
      <c r="L77" s="1096"/>
      <c r="M77" s="1096"/>
      <c r="N77" s="1096"/>
      <c r="AN77" s="1092" t="s">
        <v>542</v>
      </c>
      <c r="AO77" s="1092"/>
      <c r="AP77" s="1092"/>
      <c r="AQ77" s="1092"/>
      <c r="AR77" s="1092"/>
      <c r="AS77" s="1092"/>
      <c r="AT77" s="1092"/>
      <c r="AU77" s="1092"/>
      <c r="AV77" s="1092"/>
      <c r="AW77" s="1092"/>
      <c r="AX77" s="1092"/>
      <c r="AY77" s="1092"/>
      <c r="AZ77" s="1092"/>
      <c r="BA77" s="1092"/>
      <c r="BB77" s="1091" t="s">
        <v>541</v>
      </c>
      <c r="BC77" s="1091"/>
      <c r="BD77" s="1091"/>
      <c r="BE77" s="1091"/>
      <c r="BF77" s="1091"/>
      <c r="BG77" s="1091"/>
      <c r="BH77" s="1091"/>
      <c r="BI77" s="1091"/>
      <c r="BJ77" s="1091"/>
      <c r="BK77" s="1091"/>
      <c r="BL77" s="1091"/>
      <c r="BM77" s="1091"/>
      <c r="BN77" s="1091"/>
      <c r="BO77" s="1091"/>
      <c r="BP77" s="1090">
        <v>32.4</v>
      </c>
      <c r="BQ77" s="1090"/>
      <c r="BR77" s="1090"/>
      <c r="BS77" s="1090"/>
      <c r="BT77" s="1090"/>
      <c r="BU77" s="1090"/>
      <c r="BV77" s="1090"/>
      <c r="BW77" s="1090"/>
      <c r="BX77" s="1090">
        <v>20</v>
      </c>
      <c r="BY77" s="1090"/>
      <c r="BZ77" s="1090"/>
      <c r="CA77" s="1090"/>
      <c r="CB77" s="1090"/>
      <c r="CC77" s="1090"/>
      <c r="CD77" s="1090"/>
      <c r="CE77" s="1090"/>
      <c r="CF77" s="1090">
        <v>7.4</v>
      </c>
      <c r="CG77" s="1090"/>
      <c r="CH77" s="1090"/>
      <c r="CI77" s="1090"/>
      <c r="CJ77" s="1090"/>
      <c r="CK77" s="1090"/>
      <c r="CL77" s="1090"/>
      <c r="CM77" s="1090"/>
      <c r="CN77" s="1090">
        <v>0</v>
      </c>
      <c r="CO77" s="1090"/>
      <c r="CP77" s="1090"/>
      <c r="CQ77" s="1090"/>
      <c r="CR77" s="1090"/>
      <c r="CS77" s="1090"/>
      <c r="CT77" s="1090"/>
      <c r="CU77" s="1090"/>
      <c r="CV77" s="1090">
        <v>0</v>
      </c>
      <c r="CW77" s="1090"/>
      <c r="CX77" s="1090"/>
      <c r="CY77" s="1090"/>
      <c r="CZ77" s="1090"/>
      <c r="DA77" s="1090"/>
      <c r="DB77" s="1090"/>
      <c r="DC77" s="1090"/>
    </row>
    <row r="78" spans="2:107" ht="13.5" x14ac:dyDescent="0.15">
      <c r="B78" s="1084"/>
      <c r="G78" s="1095"/>
      <c r="H78" s="1095"/>
      <c r="I78" s="1095"/>
      <c r="J78" s="1095"/>
      <c r="K78" s="1096"/>
      <c r="L78" s="1096"/>
      <c r="M78" s="1096"/>
      <c r="N78" s="1096"/>
      <c r="AN78" s="1092"/>
      <c r="AO78" s="1092"/>
      <c r="AP78" s="1092"/>
      <c r="AQ78" s="1092"/>
      <c r="AR78" s="1092"/>
      <c r="AS78" s="1092"/>
      <c r="AT78" s="1092"/>
      <c r="AU78" s="1092"/>
      <c r="AV78" s="1092"/>
      <c r="AW78" s="1092"/>
      <c r="AX78" s="1092"/>
      <c r="AY78" s="1092"/>
      <c r="AZ78" s="1092"/>
      <c r="BA78" s="1092"/>
      <c r="BB78" s="1091"/>
      <c r="BC78" s="1091"/>
      <c r="BD78" s="1091"/>
      <c r="BE78" s="1091"/>
      <c r="BF78" s="1091"/>
      <c r="BG78" s="1091"/>
      <c r="BH78" s="1091"/>
      <c r="BI78" s="1091"/>
      <c r="BJ78" s="1091"/>
      <c r="BK78" s="1091"/>
      <c r="BL78" s="1091"/>
      <c r="BM78" s="1091"/>
      <c r="BN78" s="1091"/>
      <c r="BO78" s="1091"/>
      <c r="BP78" s="1090"/>
      <c r="BQ78" s="1090"/>
      <c r="BR78" s="1090"/>
      <c r="BS78" s="1090"/>
      <c r="BT78" s="1090"/>
      <c r="BU78" s="1090"/>
      <c r="BV78" s="1090"/>
      <c r="BW78" s="1090"/>
      <c r="BX78" s="1090"/>
      <c r="BY78" s="1090"/>
      <c r="BZ78" s="1090"/>
      <c r="CA78" s="1090"/>
      <c r="CB78" s="1090"/>
      <c r="CC78" s="1090"/>
      <c r="CD78" s="1090"/>
      <c r="CE78" s="1090"/>
      <c r="CF78" s="1090"/>
      <c r="CG78" s="1090"/>
      <c r="CH78" s="1090"/>
      <c r="CI78" s="1090"/>
      <c r="CJ78" s="1090"/>
      <c r="CK78" s="1090"/>
      <c r="CL78" s="1090"/>
      <c r="CM78" s="1090"/>
      <c r="CN78" s="1090"/>
      <c r="CO78" s="1090"/>
      <c r="CP78" s="1090"/>
      <c r="CQ78" s="1090"/>
      <c r="CR78" s="1090"/>
      <c r="CS78" s="1090"/>
      <c r="CT78" s="1090"/>
      <c r="CU78" s="1090"/>
      <c r="CV78" s="1090"/>
      <c r="CW78" s="1090"/>
      <c r="CX78" s="1090"/>
      <c r="CY78" s="1090"/>
      <c r="CZ78" s="1090"/>
      <c r="DA78" s="1090"/>
      <c r="DB78" s="1090"/>
      <c r="DC78" s="1090"/>
    </row>
    <row r="79" spans="2:107" ht="13.5" x14ac:dyDescent="0.15">
      <c r="B79" s="1084"/>
      <c r="G79" s="1095"/>
      <c r="H79" s="1095"/>
      <c r="I79" s="1094"/>
      <c r="J79" s="1094"/>
      <c r="K79" s="1093"/>
      <c r="L79" s="1093"/>
      <c r="M79" s="1093"/>
      <c r="N79" s="1093"/>
      <c r="AN79" s="1092"/>
      <c r="AO79" s="1092"/>
      <c r="AP79" s="1092"/>
      <c r="AQ79" s="1092"/>
      <c r="AR79" s="1092"/>
      <c r="AS79" s="1092"/>
      <c r="AT79" s="1092"/>
      <c r="AU79" s="1092"/>
      <c r="AV79" s="1092"/>
      <c r="AW79" s="1092"/>
      <c r="AX79" s="1092"/>
      <c r="AY79" s="1092"/>
      <c r="AZ79" s="1092"/>
      <c r="BA79" s="1092"/>
      <c r="BB79" s="1091" t="s">
        <v>540</v>
      </c>
      <c r="BC79" s="1091"/>
      <c r="BD79" s="1091"/>
      <c r="BE79" s="1091"/>
      <c r="BF79" s="1091"/>
      <c r="BG79" s="1091"/>
      <c r="BH79" s="1091"/>
      <c r="BI79" s="1091"/>
      <c r="BJ79" s="1091"/>
      <c r="BK79" s="1091"/>
      <c r="BL79" s="1091"/>
      <c r="BM79" s="1091"/>
      <c r="BN79" s="1091"/>
      <c r="BO79" s="1091"/>
      <c r="BP79" s="1090">
        <v>9.5</v>
      </c>
      <c r="BQ79" s="1090"/>
      <c r="BR79" s="1090"/>
      <c r="BS79" s="1090"/>
      <c r="BT79" s="1090"/>
      <c r="BU79" s="1090"/>
      <c r="BV79" s="1090"/>
      <c r="BW79" s="1090"/>
      <c r="BX79" s="1090">
        <v>9.5</v>
      </c>
      <c r="BY79" s="1090"/>
      <c r="BZ79" s="1090"/>
      <c r="CA79" s="1090"/>
      <c r="CB79" s="1090"/>
      <c r="CC79" s="1090"/>
      <c r="CD79" s="1090"/>
      <c r="CE79" s="1090"/>
      <c r="CF79" s="1090">
        <v>9.4</v>
      </c>
      <c r="CG79" s="1090"/>
      <c r="CH79" s="1090"/>
      <c r="CI79" s="1090"/>
      <c r="CJ79" s="1090"/>
      <c r="CK79" s="1090"/>
      <c r="CL79" s="1090"/>
      <c r="CM79" s="1090"/>
      <c r="CN79" s="1090">
        <v>9.3000000000000007</v>
      </c>
      <c r="CO79" s="1090"/>
      <c r="CP79" s="1090"/>
      <c r="CQ79" s="1090"/>
      <c r="CR79" s="1090"/>
      <c r="CS79" s="1090"/>
      <c r="CT79" s="1090"/>
      <c r="CU79" s="1090"/>
      <c r="CV79" s="1090">
        <v>9.3000000000000007</v>
      </c>
      <c r="CW79" s="1090"/>
      <c r="CX79" s="1090"/>
      <c r="CY79" s="1090"/>
      <c r="CZ79" s="1090"/>
      <c r="DA79" s="1090"/>
      <c r="DB79" s="1090"/>
      <c r="DC79" s="1090"/>
    </row>
    <row r="80" spans="2:107" ht="13.5" x14ac:dyDescent="0.15">
      <c r="B80" s="1084"/>
      <c r="G80" s="1095"/>
      <c r="H80" s="1095"/>
      <c r="I80" s="1094"/>
      <c r="J80" s="1094"/>
      <c r="K80" s="1093"/>
      <c r="L80" s="1093"/>
      <c r="M80" s="1093"/>
      <c r="N80" s="1093"/>
      <c r="AN80" s="1092"/>
      <c r="AO80" s="1092"/>
      <c r="AP80" s="1092"/>
      <c r="AQ80" s="1092"/>
      <c r="AR80" s="1092"/>
      <c r="AS80" s="1092"/>
      <c r="AT80" s="1092"/>
      <c r="AU80" s="1092"/>
      <c r="AV80" s="1092"/>
      <c r="AW80" s="1092"/>
      <c r="AX80" s="1092"/>
      <c r="AY80" s="1092"/>
      <c r="AZ80" s="1092"/>
      <c r="BA80" s="1092"/>
      <c r="BB80" s="1091"/>
      <c r="BC80" s="1091"/>
      <c r="BD80" s="1091"/>
      <c r="BE80" s="1091"/>
      <c r="BF80" s="1091"/>
      <c r="BG80" s="1091"/>
      <c r="BH80" s="1091"/>
      <c r="BI80" s="1091"/>
      <c r="BJ80" s="1091"/>
      <c r="BK80" s="1091"/>
      <c r="BL80" s="1091"/>
      <c r="BM80" s="1091"/>
      <c r="BN80" s="1091"/>
      <c r="BO80" s="1091"/>
      <c r="BP80" s="1090"/>
      <c r="BQ80" s="1090"/>
      <c r="BR80" s="1090"/>
      <c r="BS80" s="1090"/>
      <c r="BT80" s="1090"/>
      <c r="BU80" s="1090"/>
      <c r="BV80" s="1090"/>
      <c r="BW80" s="1090"/>
      <c r="BX80" s="1090"/>
      <c r="BY80" s="1090"/>
      <c r="BZ80" s="1090"/>
      <c r="CA80" s="1090"/>
      <c r="CB80" s="1090"/>
      <c r="CC80" s="1090"/>
      <c r="CD80" s="1090"/>
      <c r="CE80" s="1090"/>
      <c r="CF80" s="1090"/>
      <c r="CG80" s="1090"/>
      <c r="CH80" s="1090"/>
      <c r="CI80" s="1090"/>
      <c r="CJ80" s="1090"/>
      <c r="CK80" s="1090"/>
      <c r="CL80" s="1090"/>
      <c r="CM80" s="1090"/>
      <c r="CN80" s="1090"/>
      <c r="CO80" s="1090"/>
      <c r="CP80" s="1090"/>
      <c r="CQ80" s="1090"/>
      <c r="CR80" s="1090"/>
      <c r="CS80" s="1090"/>
      <c r="CT80" s="1090"/>
      <c r="CU80" s="1090"/>
      <c r="CV80" s="1090"/>
      <c r="CW80" s="1090"/>
      <c r="CX80" s="1090"/>
      <c r="CY80" s="1090"/>
      <c r="CZ80" s="1090"/>
      <c r="DA80" s="1090"/>
      <c r="DB80" s="1090"/>
      <c r="DC80" s="1090"/>
    </row>
    <row r="81" spans="2:109" ht="13.5" x14ac:dyDescent="0.15">
      <c r="B81" s="1084"/>
    </row>
    <row r="82" spans="2:109" ht="17.25" x14ac:dyDescent="0.15">
      <c r="B82" s="1084"/>
      <c r="K82" s="1089"/>
      <c r="L82" s="1089"/>
      <c r="M82" s="1089"/>
      <c r="N82" s="1089"/>
      <c r="AQ82" s="1089"/>
      <c r="AR82" s="1089"/>
      <c r="AS82" s="1089"/>
      <c r="AT82" s="1089"/>
      <c r="BC82" s="1089"/>
      <c r="BD82" s="1089"/>
      <c r="BE82" s="1089"/>
      <c r="BF82" s="1089"/>
      <c r="BO82" s="1089"/>
      <c r="BP82" s="1089"/>
      <c r="BQ82" s="1089"/>
      <c r="BR82" s="1089"/>
      <c r="CA82" s="1089"/>
      <c r="CB82" s="1089"/>
      <c r="CC82" s="1089"/>
      <c r="CD82" s="1089"/>
      <c r="CM82" s="1089"/>
      <c r="CN82" s="1089"/>
      <c r="CO82" s="1089"/>
      <c r="CP82" s="1089"/>
      <c r="CY82" s="1089"/>
      <c r="CZ82" s="1089"/>
      <c r="DA82" s="1089"/>
      <c r="DB82" s="1089"/>
      <c r="DC82" s="1089"/>
    </row>
    <row r="83" spans="2:109" ht="13.5" x14ac:dyDescent="0.15">
      <c r="B83" s="1088"/>
      <c r="C83" s="1087"/>
      <c r="D83" s="1087"/>
      <c r="E83" s="1087"/>
      <c r="F83" s="1087"/>
      <c r="G83" s="1087"/>
      <c r="H83" s="1087"/>
      <c r="I83" s="1087"/>
      <c r="J83" s="1087"/>
      <c r="K83" s="1087"/>
      <c r="L83" s="1087"/>
      <c r="M83" s="1087"/>
      <c r="N83" s="1087"/>
      <c r="O83" s="1087"/>
      <c r="P83" s="1087"/>
      <c r="Q83" s="1087"/>
      <c r="R83" s="1087"/>
      <c r="S83" s="1087"/>
      <c r="T83" s="1087"/>
      <c r="U83" s="1087"/>
      <c r="V83" s="1087"/>
      <c r="W83" s="1087"/>
      <c r="X83" s="1087"/>
      <c r="Y83" s="1087"/>
      <c r="Z83" s="1087"/>
      <c r="AA83" s="1087"/>
      <c r="AB83" s="1087"/>
      <c r="AC83" s="1087"/>
      <c r="AD83" s="1087"/>
      <c r="AE83" s="1087"/>
      <c r="AF83" s="1087"/>
      <c r="AG83" s="1087"/>
      <c r="AH83" s="1087"/>
      <c r="AI83" s="1087"/>
      <c r="AJ83" s="1087"/>
      <c r="AK83" s="1087"/>
      <c r="AL83" s="1087"/>
      <c r="AM83" s="1087"/>
      <c r="AN83" s="1087"/>
      <c r="AO83" s="1087"/>
      <c r="AP83" s="1087"/>
      <c r="AQ83" s="1087"/>
      <c r="AR83" s="1087"/>
      <c r="AS83" s="1087"/>
      <c r="AT83" s="1087"/>
      <c r="AU83" s="1087"/>
      <c r="AV83" s="1087"/>
      <c r="AW83" s="1087"/>
      <c r="AX83" s="1087"/>
      <c r="AY83" s="1087"/>
      <c r="AZ83" s="1087"/>
      <c r="BA83" s="1087"/>
      <c r="BB83" s="1087"/>
      <c r="BC83" s="1087"/>
      <c r="BD83" s="1087"/>
      <c r="BE83" s="1087"/>
      <c r="BF83" s="1087"/>
      <c r="BG83" s="1087"/>
      <c r="BH83" s="1087"/>
      <c r="BI83" s="1087"/>
      <c r="BJ83" s="1087"/>
      <c r="BK83" s="1087"/>
      <c r="BL83" s="1087"/>
      <c r="BM83" s="1087"/>
      <c r="BN83" s="1087"/>
      <c r="BO83" s="1087"/>
      <c r="BP83" s="1087"/>
      <c r="BQ83" s="1087"/>
      <c r="BR83" s="1087"/>
      <c r="BS83" s="1087"/>
      <c r="BT83" s="1087"/>
      <c r="BU83" s="1087"/>
      <c r="BV83" s="1087"/>
      <c r="BW83" s="1087"/>
      <c r="BX83" s="1087"/>
      <c r="BY83" s="1087"/>
      <c r="BZ83" s="1087"/>
      <c r="CA83" s="1087"/>
      <c r="CB83" s="1087"/>
      <c r="CC83" s="1087"/>
      <c r="CD83" s="1087"/>
      <c r="CE83" s="1087"/>
      <c r="CF83" s="1087"/>
      <c r="CG83" s="1087"/>
      <c r="CH83" s="1087"/>
      <c r="CI83" s="1087"/>
      <c r="CJ83" s="1087"/>
      <c r="CK83" s="1087"/>
      <c r="CL83" s="1087"/>
      <c r="CM83" s="1087"/>
      <c r="CN83" s="1087"/>
      <c r="CO83" s="1087"/>
      <c r="CP83" s="1087"/>
      <c r="CQ83" s="1087"/>
      <c r="CR83" s="1087"/>
      <c r="CS83" s="1087"/>
      <c r="CT83" s="1087"/>
      <c r="CU83" s="1087"/>
      <c r="CV83" s="1087"/>
      <c r="CW83" s="1087"/>
      <c r="CX83" s="1087"/>
      <c r="CY83" s="1087"/>
      <c r="CZ83" s="1087"/>
      <c r="DA83" s="1087"/>
      <c r="DB83" s="1087"/>
      <c r="DC83" s="1087"/>
      <c r="DD83" s="1086"/>
    </row>
    <row r="84" spans="2:109" ht="13.5" x14ac:dyDescent="0.15">
      <c r="DD84" s="1083"/>
      <c r="DE84" s="1083"/>
    </row>
    <row r="85" spans="2:109" ht="13.5" x14ac:dyDescent="0.15">
      <c r="DD85" s="1083"/>
      <c r="DE85" s="1083"/>
    </row>
  </sheetData>
  <sheetProtection algorithmName="SHA-512" hashValue="kWEIo7z5Bv3FWILllTh0DitquaLuTUTPu/irJEvvsxcPYoe770iaDYwORCGC+rfG+mUdqLLfJLbYeRNpyXc8sw==" saltValue="aRfhApmSvcz/L0z1vXYl4w==" spinCount="100000" sheet="1" objects="1" scenarios="1" formatCells="0"/>
  <dataConsolidate/>
  <mergeCells count="112">
    <mergeCell ref="CV51:DC52"/>
    <mergeCell ref="CN51:CU52"/>
    <mergeCell ref="AN43:DC47"/>
    <mergeCell ref="G50:J50"/>
    <mergeCell ref="AN50:BO50"/>
    <mergeCell ref="BP50:BW50"/>
    <mergeCell ref="BX50:CE50"/>
    <mergeCell ref="CF50:CM50"/>
    <mergeCell ref="CN50:CU50"/>
    <mergeCell ref="CV50:DC50"/>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N57:CU58"/>
    <mergeCell ref="CV57:DC58"/>
    <mergeCell ref="CN53:CU54"/>
    <mergeCell ref="I51:J52"/>
    <mergeCell ref="K51:K52"/>
    <mergeCell ref="L51:L52"/>
    <mergeCell ref="M51:M52"/>
    <mergeCell ref="N51:N52"/>
    <mergeCell ref="I57:J58"/>
    <mergeCell ref="K57:K58"/>
    <mergeCell ref="BB55:BO56"/>
    <mergeCell ref="BP55:BW56"/>
    <mergeCell ref="G51:H54"/>
    <mergeCell ref="BP57:BW58"/>
    <mergeCell ref="BX57:CE58"/>
    <mergeCell ref="CF57:CM58"/>
    <mergeCell ref="L57:L58"/>
    <mergeCell ref="M57:M58"/>
    <mergeCell ref="N57:N58"/>
    <mergeCell ref="BB57:BO58"/>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AN55:BA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46"/>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D7E7-FA94-48C2-A07C-CA5B6FE09283}">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1142" customWidth="1"/>
    <col min="35" max="122" width="2.5" style="1138" customWidth="1"/>
    <col min="123" max="16384" width="2.5" style="1138" hidden="1"/>
  </cols>
  <sheetData>
    <row r="1" spans="1:34" ht="13.5" customHeight="1" x14ac:dyDescent="0.15">
      <c r="A1" s="1138"/>
      <c r="B1" s="1138"/>
      <c r="C1" s="1138"/>
      <c r="D1" s="1138"/>
      <c r="E1" s="1138"/>
      <c r="F1" s="1138"/>
      <c r="G1" s="1138"/>
      <c r="H1" s="1138"/>
      <c r="I1" s="1138"/>
      <c r="J1" s="1138"/>
      <c r="K1" s="1138"/>
      <c r="L1" s="1138"/>
      <c r="M1" s="1138"/>
      <c r="N1" s="1138"/>
      <c r="O1" s="1138"/>
      <c r="P1" s="1138"/>
      <c r="Q1" s="1138"/>
      <c r="R1" s="1138"/>
      <c r="S1" s="1138"/>
      <c r="T1" s="1138"/>
      <c r="U1" s="1138"/>
      <c r="V1" s="1138"/>
      <c r="W1" s="1138"/>
      <c r="X1" s="1138"/>
      <c r="Y1" s="1138"/>
      <c r="Z1" s="1138"/>
      <c r="AA1" s="1138"/>
      <c r="AB1" s="1138"/>
      <c r="AC1" s="1138"/>
      <c r="AD1" s="1138"/>
      <c r="AE1" s="1138"/>
      <c r="AF1" s="1138"/>
      <c r="AG1" s="1138"/>
      <c r="AH1" s="1138"/>
    </row>
    <row r="2" spans="1:34" x14ac:dyDescent="0.15">
      <c r="S2" s="1138"/>
      <c r="AH2" s="1138"/>
    </row>
    <row r="3" spans="1:34" x14ac:dyDescent="0.15">
      <c r="C3" s="1138"/>
      <c r="D3" s="1138"/>
      <c r="E3" s="1138"/>
      <c r="F3" s="1138"/>
      <c r="G3" s="1138"/>
      <c r="H3" s="1138"/>
      <c r="I3" s="1138"/>
      <c r="J3" s="1138"/>
      <c r="K3" s="1138"/>
      <c r="L3" s="1138"/>
      <c r="M3" s="1138"/>
      <c r="N3" s="1138"/>
      <c r="O3" s="1138"/>
      <c r="P3" s="1138"/>
      <c r="Q3" s="1138"/>
      <c r="R3" s="1138"/>
      <c r="S3" s="1138"/>
      <c r="U3" s="1138"/>
      <c r="V3" s="1138"/>
      <c r="W3" s="1138"/>
      <c r="X3" s="1138"/>
      <c r="Y3" s="1138"/>
      <c r="Z3" s="1138"/>
      <c r="AA3" s="1138"/>
      <c r="AB3" s="1138"/>
      <c r="AC3" s="1138"/>
      <c r="AD3" s="1138"/>
      <c r="AE3" s="1138"/>
      <c r="AF3" s="1138"/>
      <c r="AG3" s="1138"/>
      <c r="AH3" s="1138"/>
    </row>
    <row r="4" spans="1:34" x14ac:dyDescent="0.15"/>
    <row r="5" spans="1:34" x14ac:dyDescent="0.15"/>
    <row r="6" spans="1:34" x14ac:dyDescent="0.15"/>
    <row r="7" spans="1:34" x14ac:dyDescent="0.15"/>
    <row r="8" spans="1:34" x14ac:dyDescent="0.15"/>
    <row r="9" spans="1:34" x14ac:dyDescent="0.15">
      <c r="AH9" s="1138"/>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1138"/>
    </row>
    <row r="18" spans="12:34" x14ac:dyDescent="0.15"/>
    <row r="19" spans="12:34" x14ac:dyDescent="0.15"/>
    <row r="20" spans="12:34" x14ac:dyDescent="0.15">
      <c r="AH20" s="1138"/>
    </row>
    <row r="21" spans="12:34" x14ac:dyDescent="0.15">
      <c r="AH21" s="1138"/>
    </row>
    <row r="22" spans="12:34" x14ac:dyDescent="0.15"/>
    <row r="23" spans="12:34" x14ac:dyDescent="0.15"/>
    <row r="24" spans="12:34" x14ac:dyDescent="0.15">
      <c r="Q24" s="1138"/>
    </row>
    <row r="25" spans="12:34" x14ac:dyDescent="0.15"/>
    <row r="26" spans="12:34" x14ac:dyDescent="0.15"/>
    <row r="27" spans="12:34" x14ac:dyDescent="0.15"/>
    <row r="28" spans="12:34" x14ac:dyDescent="0.15">
      <c r="O28" s="1138"/>
      <c r="T28" s="1138"/>
      <c r="AH28" s="1138"/>
    </row>
    <row r="29" spans="12:34" x14ac:dyDescent="0.15"/>
    <row r="30" spans="12:34" x14ac:dyDescent="0.15"/>
    <row r="31" spans="12:34" x14ac:dyDescent="0.15">
      <c r="Q31" s="1138"/>
    </row>
    <row r="32" spans="12:34" x14ac:dyDescent="0.15">
      <c r="L32" s="1138"/>
    </row>
    <row r="33" spans="2:34" x14ac:dyDescent="0.15">
      <c r="C33" s="1138"/>
      <c r="E33" s="1138"/>
      <c r="G33" s="1138"/>
      <c r="I33" s="1138"/>
      <c r="X33" s="1138"/>
    </row>
    <row r="34" spans="2:34" x14ac:dyDescent="0.15">
      <c r="B34" s="1138"/>
      <c r="P34" s="1138"/>
      <c r="R34" s="1138"/>
      <c r="T34" s="1138"/>
    </row>
    <row r="35" spans="2:34" x14ac:dyDescent="0.15">
      <c r="D35" s="1138"/>
      <c r="W35" s="1138"/>
      <c r="AC35" s="1138"/>
      <c r="AD35" s="1138"/>
      <c r="AE35" s="1138"/>
      <c r="AF35" s="1138"/>
      <c r="AG35" s="1138"/>
      <c r="AH35" s="1138"/>
    </row>
    <row r="36" spans="2:34" x14ac:dyDescent="0.15">
      <c r="H36" s="1138"/>
      <c r="J36" s="1138"/>
      <c r="K36" s="1138"/>
      <c r="M36" s="1138"/>
      <c r="Y36" s="1138"/>
      <c r="Z36" s="1138"/>
      <c r="AA36" s="1138"/>
      <c r="AB36" s="1138"/>
      <c r="AC36" s="1138"/>
      <c r="AD36" s="1138"/>
      <c r="AE36" s="1138"/>
      <c r="AF36" s="1138"/>
      <c r="AG36" s="1138"/>
      <c r="AH36" s="1138"/>
    </row>
    <row r="37" spans="2:34" x14ac:dyDescent="0.15">
      <c r="AH37" s="1138"/>
    </row>
    <row r="38" spans="2:34" x14ac:dyDescent="0.15">
      <c r="AG38" s="1138"/>
      <c r="AH38" s="1138"/>
    </row>
    <row r="39" spans="2:34" x14ac:dyDescent="0.15"/>
    <row r="40" spans="2:34" x14ac:dyDescent="0.15">
      <c r="X40" s="1138"/>
    </row>
    <row r="41" spans="2:34" x14ac:dyDescent="0.15">
      <c r="R41" s="1138"/>
    </row>
    <row r="42" spans="2:34" x14ac:dyDescent="0.15">
      <c r="W42" s="1138"/>
    </row>
    <row r="43" spans="2:34" x14ac:dyDescent="0.15">
      <c r="Y43" s="1138"/>
      <c r="Z43" s="1138"/>
      <c r="AA43" s="1138"/>
      <c r="AB43" s="1138"/>
      <c r="AC43" s="1138"/>
      <c r="AD43" s="1138"/>
      <c r="AE43" s="1138"/>
      <c r="AF43" s="1138"/>
      <c r="AG43" s="1138"/>
      <c r="AH43" s="1138"/>
    </row>
    <row r="44" spans="2:34" x14ac:dyDescent="0.15">
      <c r="AH44" s="1138"/>
    </row>
    <row r="45" spans="2:34" x14ac:dyDescent="0.15">
      <c r="X45" s="1138"/>
    </row>
    <row r="46" spans="2:34" x14ac:dyDescent="0.15"/>
    <row r="47" spans="2:34" x14ac:dyDescent="0.15"/>
    <row r="48" spans="2:34" x14ac:dyDescent="0.15">
      <c r="W48" s="1138"/>
      <c r="Y48" s="1138"/>
      <c r="Z48" s="1138"/>
      <c r="AA48" s="1138"/>
      <c r="AB48" s="1138"/>
      <c r="AC48" s="1138"/>
      <c r="AD48" s="1138"/>
      <c r="AE48" s="1138"/>
      <c r="AF48" s="1138"/>
      <c r="AG48" s="1138"/>
      <c r="AH48" s="1138"/>
    </row>
    <row r="49" spans="28:34" x14ac:dyDescent="0.15"/>
    <row r="50" spans="28:34" x14ac:dyDescent="0.15">
      <c r="AE50" s="1138"/>
      <c r="AF50" s="1138"/>
      <c r="AG50" s="1138"/>
      <c r="AH50" s="1138"/>
    </row>
    <row r="51" spans="28:34" x14ac:dyDescent="0.15">
      <c r="AC51" s="1138"/>
      <c r="AD51" s="1138"/>
      <c r="AE51" s="1138"/>
      <c r="AF51" s="1138"/>
      <c r="AG51" s="1138"/>
      <c r="AH51" s="1138"/>
    </row>
    <row r="52" spans="28:34" x14ac:dyDescent="0.15"/>
    <row r="53" spans="28:34" x14ac:dyDescent="0.15">
      <c r="AF53" s="1138"/>
      <c r="AG53" s="1138"/>
      <c r="AH53" s="1138"/>
    </row>
    <row r="54" spans="28:34" x14ac:dyDescent="0.15">
      <c r="AH54" s="1138"/>
    </row>
    <row r="55" spans="28:34" x14ac:dyDescent="0.15"/>
    <row r="56" spans="28:34" x14ac:dyDescent="0.15">
      <c r="AB56" s="1138"/>
      <c r="AC56" s="1138"/>
      <c r="AD56" s="1138"/>
      <c r="AE56" s="1138"/>
      <c r="AF56" s="1138"/>
      <c r="AG56" s="1138"/>
      <c r="AH56" s="1138"/>
    </row>
    <row r="57" spans="28:34" x14ac:dyDescent="0.15">
      <c r="AH57" s="1138"/>
    </row>
    <row r="58" spans="28:34" x14ac:dyDescent="0.15">
      <c r="AH58" s="1138"/>
    </row>
    <row r="59" spans="28:34" x14ac:dyDescent="0.15"/>
    <row r="60" spans="28:34" x14ac:dyDescent="0.15"/>
    <row r="61" spans="28:34" x14ac:dyDescent="0.15"/>
    <row r="62" spans="28:34" x14ac:dyDescent="0.15"/>
    <row r="63" spans="28:34" x14ac:dyDescent="0.15">
      <c r="AH63" s="1138"/>
    </row>
    <row r="64" spans="28:34" x14ac:dyDescent="0.15">
      <c r="AG64" s="1138"/>
      <c r="AH64" s="1138"/>
    </row>
    <row r="65" spans="28:34" x14ac:dyDescent="0.15"/>
    <row r="66" spans="28:34" x14ac:dyDescent="0.15"/>
    <row r="67" spans="28:34" x14ac:dyDescent="0.15"/>
    <row r="68" spans="28:34" x14ac:dyDescent="0.15">
      <c r="AB68" s="1138"/>
      <c r="AC68" s="1138"/>
      <c r="AD68" s="1138"/>
      <c r="AE68" s="1138"/>
      <c r="AF68" s="1138"/>
      <c r="AG68" s="1138"/>
      <c r="AH68" s="1138"/>
    </row>
    <row r="69" spans="28:34" x14ac:dyDescent="0.15">
      <c r="AF69" s="1138"/>
      <c r="AG69" s="1138"/>
      <c r="AH69" s="1138"/>
    </row>
    <row r="70" spans="28:34" x14ac:dyDescent="0.15"/>
    <row r="71" spans="28:34" x14ac:dyDescent="0.15"/>
    <row r="72" spans="28:34" x14ac:dyDescent="0.15"/>
    <row r="73" spans="28:34" x14ac:dyDescent="0.15"/>
    <row r="74" spans="28:34" x14ac:dyDescent="0.15"/>
    <row r="75" spans="28:34" x14ac:dyDescent="0.15">
      <c r="AH75" s="1138"/>
    </row>
    <row r="76" spans="28:34" x14ac:dyDescent="0.15">
      <c r="AF76" s="1138"/>
      <c r="AG76" s="1138"/>
      <c r="AH76" s="1138"/>
    </row>
    <row r="77" spans="28:34" x14ac:dyDescent="0.15">
      <c r="AG77" s="1138"/>
      <c r="AH77" s="1138"/>
    </row>
    <row r="78" spans="28:34" x14ac:dyDescent="0.15"/>
    <row r="79" spans="28:34" x14ac:dyDescent="0.15"/>
    <row r="80" spans="28:34" x14ac:dyDescent="0.15"/>
    <row r="81" spans="25:34" x14ac:dyDescent="0.15"/>
    <row r="82" spans="25:34" x14ac:dyDescent="0.15">
      <c r="Y82" s="1138"/>
    </row>
    <row r="83" spans="25:34" x14ac:dyDescent="0.15">
      <c r="Y83" s="1138"/>
      <c r="Z83" s="1138"/>
      <c r="AA83" s="1138"/>
      <c r="AB83" s="1138"/>
      <c r="AC83" s="1138"/>
      <c r="AD83" s="1138"/>
      <c r="AE83" s="1138"/>
      <c r="AF83" s="1138"/>
      <c r="AG83" s="1138"/>
      <c r="AH83" s="1138"/>
    </row>
    <row r="84" spans="25:34" x14ac:dyDescent="0.15"/>
    <row r="85" spans="25:34" x14ac:dyDescent="0.15"/>
    <row r="86" spans="25:34" x14ac:dyDescent="0.15"/>
    <row r="87" spans="25:34" x14ac:dyDescent="0.15"/>
    <row r="88" spans="25:34" x14ac:dyDescent="0.15">
      <c r="AH88" s="113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1138"/>
      <c r="AG94" s="1138"/>
      <c r="AH94" s="1138"/>
    </row>
    <row r="95" spans="25:34" ht="13.5" customHeight="1" x14ac:dyDescent="0.15">
      <c r="AH95" s="113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1138"/>
    </row>
    <row r="102" spans="33:34" ht="13.5" customHeight="1" x14ac:dyDescent="0.15"/>
    <row r="103" spans="33:34" ht="13.5" customHeight="1" x14ac:dyDescent="0.15"/>
    <row r="104" spans="33:34" ht="13.5" customHeight="1" x14ac:dyDescent="0.15">
      <c r="AG104" s="1138"/>
      <c r="AH104" s="113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1138"/>
    </row>
    <row r="117" spans="34:122" ht="13.5" customHeight="1" x14ac:dyDescent="0.15"/>
    <row r="118" spans="34:122" ht="13.5" customHeight="1" x14ac:dyDescent="0.15"/>
    <row r="119" spans="34:122" ht="13.5" customHeight="1" x14ac:dyDescent="0.15"/>
    <row r="120" spans="34:122" ht="13.5" customHeight="1" x14ac:dyDescent="0.15">
      <c r="AH120" s="1138"/>
    </row>
    <row r="121" spans="34:122" ht="13.5" customHeight="1" x14ac:dyDescent="0.15">
      <c r="AH121" s="1138"/>
    </row>
    <row r="122" spans="34:122" ht="13.5" customHeight="1" x14ac:dyDescent="0.15"/>
    <row r="123" spans="34:122" ht="13.5" customHeight="1" x14ac:dyDescent="0.15"/>
    <row r="124" spans="34:122" ht="13.5" customHeight="1" x14ac:dyDescent="0.15"/>
    <row r="125" spans="34:122" ht="13.5" customHeight="1" x14ac:dyDescent="0.15">
      <c r="DR125" s="1138" t="s">
        <v>551</v>
      </c>
    </row>
  </sheetData>
  <sheetProtection algorithmName="SHA-512" hashValue="BtVn43GBEtgOORY5kL6C9U5THHoi9hvRq7oTi3W0+zNZYpNpoSWQ3U+yD26zNqa69AIuHRq4zUSy25797q7j3g==" saltValue="4Hu1TxRIM4p6roJTWWaeLA==" spinCount="100000" sheet="1" objects="1" scenarios="1"/>
  <dataConsolidate/>
  <phoneticPr fontId="46"/>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B93BE-BB04-4843-B7DC-0A367DB0557D}">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1142" customWidth="1"/>
    <col min="35" max="122" width="2.5" style="1138" customWidth="1"/>
    <col min="123" max="16384" width="2.5" style="1138" hidden="1"/>
  </cols>
  <sheetData>
    <row r="1" spans="2:34" ht="13.5" customHeight="1" x14ac:dyDescent="0.15">
      <c r="B1" s="1138"/>
      <c r="C1" s="1138"/>
      <c r="D1" s="1138"/>
      <c r="E1" s="1138"/>
      <c r="F1" s="1138"/>
      <c r="G1" s="1138"/>
      <c r="H1" s="1138"/>
      <c r="I1" s="1138"/>
      <c r="J1" s="1138"/>
      <c r="K1" s="1138"/>
      <c r="L1" s="1138"/>
      <c r="M1" s="1138"/>
      <c r="N1" s="1138"/>
      <c r="O1" s="1138"/>
      <c r="P1" s="1138"/>
      <c r="Q1" s="1138"/>
      <c r="R1" s="1138"/>
      <c r="S1" s="1138"/>
      <c r="T1" s="1138"/>
      <c r="U1" s="1138"/>
      <c r="V1" s="1138"/>
      <c r="W1" s="1138"/>
      <c r="X1" s="1138"/>
      <c r="Y1" s="1138"/>
      <c r="Z1" s="1138"/>
      <c r="AA1" s="1138"/>
      <c r="AB1" s="1138"/>
      <c r="AC1" s="1138"/>
      <c r="AD1" s="1138"/>
      <c r="AE1" s="1138"/>
      <c r="AF1" s="1138"/>
      <c r="AG1" s="1138"/>
      <c r="AH1" s="1138"/>
    </row>
    <row r="2" spans="2:34" x14ac:dyDescent="0.15">
      <c r="S2" s="1138"/>
      <c r="AH2" s="1138"/>
    </row>
    <row r="3" spans="2:34" x14ac:dyDescent="0.15">
      <c r="C3" s="1138"/>
      <c r="D3" s="1138"/>
      <c r="E3" s="1138"/>
      <c r="F3" s="1138"/>
      <c r="G3" s="1138"/>
      <c r="H3" s="1138"/>
      <c r="I3" s="1138"/>
      <c r="J3" s="1138"/>
      <c r="K3" s="1138"/>
      <c r="L3" s="1138"/>
      <c r="M3" s="1138"/>
      <c r="N3" s="1138"/>
      <c r="O3" s="1138"/>
      <c r="P3" s="1138"/>
      <c r="Q3" s="1138"/>
      <c r="R3" s="1138"/>
      <c r="S3" s="1138"/>
      <c r="U3" s="1138"/>
      <c r="V3" s="1138"/>
      <c r="W3" s="1138"/>
      <c r="X3" s="1138"/>
      <c r="Y3" s="1138"/>
      <c r="Z3" s="1138"/>
      <c r="AA3" s="1138"/>
      <c r="AB3" s="1138"/>
      <c r="AC3" s="1138"/>
      <c r="AD3" s="1138"/>
      <c r="AE3" s="1138"/>
      <c r="AF3" s="1138"/>
      <c r="AG3" s="1138"/>
      <c r="AH3" s="1138"/>
    </row>
    <row r="4" spans="2:34" x14ac:dyDescent="0.15"/>
    <row r="5" spans="2:34" x14ac:dyDescent="0.15"/>
    <row r="6" spans="2:34" x14ac:dyDescent="0.15"/>
    <row r="7" spans="2:34" x14ac:dyDescent="0.15"/>
    <row r="8" spans="2:34" x14ac:dyDescent="0.15"/>
    <row r="9" spans="2:34" x14ac:dyDescent="0.15">
      <c r="AH9" s="1138"/>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1138"/>
    </row>
    <row r="18" spans="12:34" x14ac:dyDescent="0.15"/>
    <row r="19" spans="12:34" x14ac:dyDescent="0.15"/>
    <row r="20" spans="12:34" x14ac:dyDescent="0.15">
      <c r="AH20" s="1138"/>
    </row>
    <row r="21" spans="12:34" x14ac:dyDescent="0.15">
      <c r="AH21" s="1138"/>
    </row>
    <row r="22" spans="12:34" x14ac:dyDescent="0.15"/>
    <row r="23" spans="12:34" x14ac:dyDescent="0.15"/>
    <row r="24" spans="12:34" x14ac:dyDescent="0.15">
      <c r="Q24" s="1138"/>
    </row>
    <row r="25" spans="12:34" x14ac:dyDescent="0.15"/>
    <row r="26" spans="12:34" x14ac:dyDescent="0.15"/>
    <row r="27" spans="12:34" x14ac:dyDescent="0.15"/>
    <row r="28" spans="12:34" x14ac:dyDescent="0.15">
      <c r="O28" s="1138"/>
      <c r="T28" s="1138"/>
      <c r="AH28" s="1138"/>
    </row>
    <row r="29" spans="12:34" x14ac:dyDescent="0.15"/>
    <row r="30" spans="12:34" x14ac:dyDescent="0.15"/>
    <row r="31" spans="12:34" x14ac:dyDescent="0.15">
      <c r="Q31" s="1138"/>
    </row>
    <row r="32" spans="12:34" x14ac:dyDescent="0.15">
      <c r="L32" s="1138"/>
    </row>
    <row r="33" spans="2:34" x14ac:dyDescent="0.15">
      <c r="C33" s="1138"/>
      <c r="E33" s="1138"/>
      <c r="G33" s="1138"/>
      <c r="I33" s="1138"/>
      <c r="X33" s="1138"/>
    </row>
    <row r="34" spans="2:34" x14ac:dyDescent="0.15">
      <c r="B34" s="1138"/>
      <c r="P34" s="1138"/>
      <c r="R34" s="1138"/>
      <c r="T34" s="1138"/>
    </row>
    <row r="35" spans="2:34" x14ac:dyDescent="0.15">
      <c r="D35" s="1138"/>
      <c r="W35" s="1138"/>
      <c r="AC35" s="1138"/>
      <c r="AD35" s="1138"/>
      <c r="AE35" s="1138"/>
      <c r="AF35" s="1138"/>
      <c r="AG35" s="1138"/>
      <c r="AH35" s="1138"/>
    </row>
    <row r="36" spans="2:34" x14ac:dyDescent="0.15">
      <c r="H36" s="1138"/>
      <c r="J36" s="1138"/>
      <c r="K36" s="1138"/>
      <c r="M36" s="1138"/>
      <c r="Y36" s="1138"/>
      <c r="Z36" s="1138"/>
      <c r="AA36" s="1138"/>
      <c r="AB36" s="1138"/>
      <c r="AC36" s="1138"/>
      <c r="AD36" s="1138"/>
      <c r="AE36" s="1138"/>
      <c r="AF36" s="1138"/>
      <c r="AG36" s="1138"/>
      <c r="AH36" s="1138"/>
    </row>
    <row r="37" spans="2:34" x14ac:dyDescent="0.15">
      <c r="AH37" s="1138"/>
    </row>
    <row r="38" spans="2:34" x14ac:dyDescent="0.15">
      <c r="AG38" s="1138"/>
      <c r="AH38" s="1138"/>
    </row>
    <row r="39" spans="2:34" x14ac:dyDescent="0.15"/>
    <row r="40" spans="2:34" x14ac:dyDescent="0.15">
      <c r="X40" s="1138"/>
    </row>
    <row r="41" spans="2:34" x14ac:dyDescent="0.15">
      <c r="R41" s="1138"/>
    </row>
    <row r="42" spans="2:34" x14ac:dyDescent="0.15">
      <c r="W42" s="1138"/>
    </row>
    <row r="43" spans="2:34" x14ac:dyDescent="0.15">
      <c r="Y43" s="1138"/>
      <c r="Z43" s="1138"/>
      <c r="AA43" s="1138"/>
      <c r="AB43" s="1138"/>
      <c r="AC43" s="1138"/>
      <c r="AD43" s="1138"/>
      <c r="AE43" s="1138"/>
      <c r="AF43" s="1138"/>
      <c r="AG43" s="1138"/>
      <c r="AH43" s="1138"/>
    </row>
    <row r="44" spans="2:34" x14ac:dyDescent="0.15">
      <c r="AH44" s="1138"/>
    </row>
    <row r="45" spans="2:34" x14ac:dyDescent="0.15">
      <c r="X45" s="1138"/>
    </row>
    <row r="46" spans="2:34" x14ac:dyDescent="0.15"/>
    <row r="47" spans="2:34" x14ac:dyDescent="0.15"/>
    <row r="48" spans="2:34" x14ac:dyDescent="0.15">
      <c r="W48" s="1138"/>
      <c r="Y48" s="1138"/>
      <c r="Z48" s="1138"/>
      <c r="AA48" s="1138"/>
      <c r="AB48" s="1138"/>
      <c r="AC48" s="1138"/>
      <c r="AD48" s="1138"/>
      <c r="AE48" s="1138"/>
      <c r="AF48" s="1138"/>
      <c r="AG48" s="1138"/>
      <c r="AH48" s="1138"/>
    </row>
    <row r="49" spans="28:34" x14ac:dyDescent="0.15"/>
    <row r="50" spans="28:34" x14ac:dyDescent="0.15">
      <c r="AE50" s="1138"/>
      <c r="AF50" s="1138"/>
      <c r="AG50" s="1138"/>
      <c r="AH50" s="1138"/>
    </row>
    <row r="51" spans="28:34" x14ac:dyDescent="0.15">
      <c r="AC51" s="1138"/>
      <c r="AD51" s="1138"/>
      <c r="AE51" s="1138"/>
      <c r="AF51" s="1138"/>
      <c r="AG51" s="1138"/>
      <c r="AH51" s="1138"/>
    </row>
    <row r="52" spans="28:34" x14ac:dyDescent="0.15"/>
    <row r="53" spans="28:34" x14ac:dyDescent="0.15">
      <c r="AF53" s="1138"/>
      <c r="AG53" s="1138"/>
      <c r="AH53" s="1138"/>
    </row>
    <row r="54" spans="28:34" x14ac:dyDescent="0.15">
      <c r="AH54" s="1138"/>
    </row>
    <row r="55" spans="28:34" x14ac:dyDescent="0.15"/>
    <row r="56" spans="28:34" x14ac:dyDescent="0.15">
      <c r="AB56" s="1138"/>
      <c r="AC56" s="1138"/>
      <c r="AD56" s="1138"/>
      <c r="AE56" s="1138"/>
      <c r="AF56" s="1138"/>
      <c r="AG56" s="1138"/>
      <c r="AH56" s="1138"/>
    </row>
    <row r="57" spans="28:34" x14ac:dyDescent="0.15">
      <c r="AH57" s="1138"/>
    </row>
    <row r="58" spans="28:34" x14ac:dyDescent="0.15">
      <c r="AH58" s="1138"/>
    </row>
    <row r="59" spans="28:34" x14ac:dyDescent="0.15">
      <c r="AG59" s="1138"/>
      <c r="AH59" s="1138"/>
    </row>
    <row r="60" spans="28:34" x14ac:dyDescent="0.15"/>
    <row r="61" spans="28:34" x14ac:dyDescent="0.15"/>
    <row r="62" spans="28:34" x14ac:dyDescent="0.15"/>
    <row r="63" spans="28:34" x14ac:dyDescent="0.15">
      <c r="AH63" s="1138"/>
    </row>
    <row r="64" spans="28:34" x14ac:dyDescent="0.15">
      <c r="AG64" s="1138"/>
      <c r="AH64" s="1138"/>
    </row>
    <row r="65" spans="28:34" x14ac:dyDescent="0.15"/>
    <row r="66" spans="28:34" x14ac:dyDescent="0.15"/>
    <row r="67" spans="28:34" x14ac:dyDescent="0.15"/>
    <row r="68" spans="28:34" x14ac:dyDescent="0.15">
      <c r="AB68" s="1138"/>
      <c r="AC68" s="1138"/>
      <c r="AD68" s="1138"/>
      <c r="AE68" s="1138"/>
      <c r="AF68" s="1138"/>
      <c r="AG68" s="1138"/>
      <c r="AH68" s="1138"/>
    </row>
    <row r="69" spans="28:34" x14ac:dyDescent="0.15">
      <c r="AF69" s="1138"/>
      <c r="AG69" s="1138"/>
      <c r="AH69" s="1138"/>
    </row>
    <row r="70" spans="28:34" x14ac:dyDescent="0.15"/>
    <row r="71" spans="28:34" x14ac:dyDescent="0.15"/>
    <row r="72" spans="28:34" x14ac:dyDescent="0.15"/>
    <row r="73" spans="28:34" x14ac:dyDescent="0.15"/>
    <row r="74" spans="28:34" x14ac:dyDescent="0.15"/>
    <row r="75" spans="28:34" x14ac:dyDescent="0.15">
      <c r="AH75" s="1138"/>
    </row>
    <row r="76" spans="28:34" x14ac:dyDescent="0.15">
      <c r="AF76" s="1138"/>
      <c r="AG76" s="1138"/>
      <c r="AH76" s="1138"/>
    </row>
    <row r="77" spans="28:34" x14ac:dyDescent="0.15">
      <c r="AG77" s="1138"/>
      <c r="AH77" s="1138"/>
    </row>
    <row r="78" spans="28:34" x14ac:dyDescent="0.15"/>
    <row r="79" spans="28:34" x14ac:dyDescent="0.15"/>
    <row r="80" spans="28:34" x14ac:dyDescent="0.15"/>
    <row r="81" spans="25:34" x14ac:dyDescent="0.15"/>
    <row r="82" spans="25:34" x14ac:dyDescent="0.15">
      <c r="Y82" s="1138"/>
    </row>
    <row r="83" spans="25:34" x14ac:dyDescent="0.15">
      <c r="Y83" s="1138"/>
      <c r="Z83" s="1138"/>
      <c r="AA83" s="1138"/>
      <c r="AB83" s="1138"/>
      <c r="AC83" s="1138"/>
      <c r="AD83" s="1138"/>
      <c r="AE83" s="1138"/>
      <c r="AF83" s="1138"/>
      <c r="AG83" s="1138"/>
      <c r="AH83" s="1138"/>
    </row>
    <row r="84" spans="25:34" x14ac:dyDescent="0.15"/>
    <row r="85" spans="25:34" x14ac:dyDescent="0.15"/>
    <row r="86" spans="25:34" x14ac:dyDescent="0.15"/>
    <row r="87" spans="25:34" x14ac:dyDescent="0.15"/>
    <row r="88" spans="25:34" x14ac:dyDescent="0.15">
      <c r="AH88" s="113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1138"/>
      <c r="AG94" s="1138"/>
      <c r="AH94" s="1138"/>
    </row>
    <row r="95" spans="25:34" ht="13.5" customHeight="1" x14ac:dyDescent="0.15">
      <c r="AH95" s="113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1138"/>
    </row>
    <row r="102" spans="33:34" ht="13.5" customHeight="1" x14ac:dyDescent="0.15"/>
    <row r="103" spans="33:34" ht="13.5" customHeight="1" x14ac:dyDescent="0.15"/>
    <row r="104" spans="33:34" ht="13.5" customHeight="1" x14ac:dyDescent="0.15">
      <c r="AG104" s="1138"/>
      <c r="AH104" s="113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1138"/>
    </row>
    <row r="117" spans="34:122" ht="13.5" customHeight="1" x14ac:dyDescent="0.15"/>
    <row r="118" spans="34:122" ht="13.5" customHeight="1" x14ac:dyDescent="0.15"/>
    <row r="119" spans="34:122" ht="13.5" customHeight="1" x14ac:dyDescent="0.15"/>
    <row r="120" spans="34:122" ht="13.5" customHeight="1" x14ac:dyDescent="0.15">
      <c r="AH120" s="1138"/>
    </row>
    <row r="121" spans="34:122" ht="13.5" customHeight="1" x14ac:dyDescent="0.15">
      <c r="AH121" s="1138"/>
    </row>
    <row r="122" spans="34:122" ht="13.5" customHeight="1" x14ac:dyDescent="0.15"/>
    <row r="123" spans="34:122" ht="13.5" customHeight="1" x14ac:dyDescent="0.15"/>
    <row r="124" spans="34:122" ht="13.5" customHeight="1" x14ac:dyDescent="0.15"/>
    <row r="125" spans="34:122" ht="13.5" customHeight="1" x14ac:dyDescent="0.15">
      <c r="DR125" s="1138" t="s">
        <v>551</v>
      </c>
    </row>
  </sheetData>
  <sheetProtection algorithmName="SHA-512" hashValue="rVhRR1HBZrUlmMLNCFL4wy+XZDTZrJ7o1YYczYWXosgBfpRB6/tPMVqqM6YgLm2aaXwomvebTqmky+fVKCQucw==" saltValue="yLy7a4sX5cu4eyse901AHw==" spinCount="100000" sheet="1" objects="1" scenarios="1"/>
  <dataConsolidate/>
  <phoneticPr fontId="46"/>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293" customWidth="1"/>
    <col min="2" max="8" width="13.375" style="293" customWidth="1"/>
    <col min="9" max="16384" width="11.125" style="293"/>
  </cols>
  <sheetData>
    <row r="1" spans="1:8" x14ac:dyDescent="0.15">
      <c r="A1" s="97"/>
      <c r="B1" s="103"/>
      <c r="C1" s="107"/>
      <c r="D1" s="113"/>
      <c r="E1" s="123"/>
      <c r="F1" s="123"/>
      <c r="G1" s="123"/>
      <c r="H1" s="157"/>
    </row>
    <row r="2" spans="1:8" x14ac:dyDescent="0.15">
      <c r="A2" s="98"/>
      <c r="B2" s="104"/>
      <c r="C2" s="300"/>
      <c r="D2" s="114" t="s">
        <v>78</v>
      </c>
      <c r="E2" s="124"/>
      <c r="F2" s="308" t="s">
        <v>517</v>
      </c>
      <c r="G2" s="148"/>
      <c r="H2" s="158"/>
    </row>
    <row r="3" spans="1:8" x14ac:dyDescent="0.15">
      <c r="A3" s="114" t="s">
        <v>475</v>
      </c>
      <c r="B3" s="106"/>
      <c r="C3" s="301"/>
      <c r="D3" s="304">
        <v>77114</v>
      </c>
      <c r="E3" s="306"/>
      <c r="F3" s="309">
        <v>120302</v>
      </c>
      <c r="G3" s="311"/>
      <c r="H3" s="314"/>
    </row>
    <row r="4" spans="1:8" x14ac:dyDescent="0.15">
      <c r="A4" s="99"/>
      <c r="B4" s="105"/>
      <c r="C4" s="302"/>
      <c r="D4" s="305">
        <v>39798</v>
      </c>
      <c r="E4" s="307"/>
      <c r="F4" s="310">
        <v>59328</v>
      </c>
      <c r="G4" s="312"/>
      <c r="H4" s="315"/>
    </row>
    <row r="5" spans="1:8" x14ac:dyDescent="0.15">
      <c r="A5" s="114" t="s">
        <v>321</v>
      </c>
      <c r="B5" s="106"/>
      <c r="C5" s="301"/>
      <c r="D5" s="304">
        <v>35527</v>
      </c>
      <c r="E5" s="306"/>
      <c r="F5" s="309">
        <v>114841</v>
      </c>
      <c r="G5" s="311"/>
      <c r="H5" s="314"/>
    </row>
    <row r="6" spans="1:8" x14ac:dyDescent="0.15">
      <c r="A6" s="99"/>
      <c r="B6" s="105"/>
      <c r="C6" s="302"/>
      <c r="D6" s="305">
        <v>22590</v>
      </c>
      <c r="E6" s="307"/>
      <c r="F6" s="310">
        <v>51589</v>
      </c>
      <c r="G6" s="312"/>
      <c r="H6" s="315"/>
    </row>
    <row r="7" spans="1:8" x14ac:dyDescent="0.15">
      <c r="A7" s="114" t="s">
        <v>134</v>
      </c>
      <c r="B7" s="106"/>
      <c r="C7" s="301"/>
      <c r="D7" s="304">
        <v>51134</v>
      </c>
      <c r="E7" s="306"/>
      <c r="F7" s="309">
        <v>124145</v>
      </c>
      <c r="G7" s="311"/>
      <c r="H7" s="314"/>
    </row>
    <row r="8" spans="1:8" x14ac:dyDescent="0.15">
      <c r="A8" s="99"/>
      <c r="B8" s="105"/>
      <c r="C8" s="302"/>
      <c r="D8" s="305">
        <v>31652</v>
      </c>
      <c r="E8" s="307"/>
      <c r="F8" s="310">
        <v>54761</v>
      </c>
      <c r="G8" s="312"/>
      <c r="H8" s="315"/>
    </row>
    <row r="9" spans="1:8" x14ac:dyDescent="0.15">
      <c r="A9" s="114" t="s">
        <v>514</v>
      </c>
      <c r="B9" s="106"/>
      <c r="C9" s="301"/>
      <c r="D9" s="304">
        <v>56817</v>
      </c>
      <c r="E9" s="306"/>
      <c r="F9" s="309">
        <v>131480</v>
      </c>
      <c r="G9" s="311"/>
      <c r="H9" s="314"/>
    </row>
    <row r="10" spans="1:8" x14ac:dyDescent="0.15">
      <c r="A10" s="99"/>
      <c r="B10" s="105"/>
      <c r="C10" s="302"/>
      <c r="D10" s="305">
        <v>27444</v>
      </c>
      <c r="E10" s="307"/>
      <c r="F10" s="310">
        <v>63148</v>
      </c>
      <c r="G10" s="312"/>
      <c r="H10" s="315"/>
    </row>
    <row r="11" spans="1:8" x14ac:dyDescent="0.15">
      <c r="A11" s="114" t="s">
        <v>515</v>
      </c>
      <c r="B11" s="106"/>
      <c r="C11" s="301"/>
      <c r="D11" s="304">
        <v>55106</v>
      </c>
      <c r="E11" s="306"/>
      <c r="F11" s="309">
        <v>163245</v>
      </c>
      <c r="G11" s="311"/>
      <c r="H11" s="314"/>
    </row>
    <row r="12" spans="1:8" x14ac:dyDescent="0.15">
      <c r="A12" s="99"/>
      <c r="B12" s="105"/>
      <c r="C12" s="303"/>
      <c r="D12" s="305">
        <v>28297</v>
      </c>
      <c r="E12" s="307"/>
      <c r="F12" s="310">
        <v>87630</v>
      </c>
      <c r="G12" s="312"/>
      <c r="H12" s="315"/>
    </row>
    <row r="13" spans="1:8" x14ac:dyDescent="0.15">
      <c r="A13" s="114"/>
      <c r="B13" s="106"/>
      <c r="C13" s="301"/>
      <c r="D13" s="304">
        <v>55140</v>
      </c>
      <c r="E13" s="306"/>
      <c r="F13" s="309">
        <v>130803</v>
      </c>
      <c r="G13" s="313"/>
      <c r="H13" s="314"/>
    </row>
    <row r="14" spans="1:8" x14ac:dyDescent="0.15">
      <c r="A14" s="99"/>
      <c r="B14" s="105"/>
      <c r="C14" s="302"/>
      <c r="D14" s="305">
        <v>29956</v>
      </c>
      <c r="E14" s="307"/>
      <c r="F14" s="310">
        <v>63291</v>
      </c>
      <c r="G14" s="312"/>
      <c r="H14" s="315"/>
    </row>
    <row r="17" spans="1:11" x14ac:dyDescent="0.15">
      <c r="A17" s="293" t="s">
        <v>21</v>
      </c>
    </row>
    <row r="18" spans="1:11" x14ac:dyDescent="0.15">
      <c r="A18" s="294"/>
      <c r="B18" s="294" t="str">
        <f>実質収支比率等に係る経年分析!F$46</f>
        <v>R02</v>
      </c>
      <c r="C18" s="294" t="str">
        <f>実質収支比率等に係る経年分析!G$46</f>
        <v>R03</v>
      </c>
      <c r="D18" s="294" t="str">
        <f>実質収支比率等に係る経年分析!H$46</f>
        <v>R04</v>
      </c>
      <c r="E18" s="294" t="str">
        <f>実質収支比率等に係る経年分析!I$46</f>
        <v>R05</v>
      </c>
      <c r="F18" s="294" t="str">
        <f>実質収支比率等に係る経年分析!J$46</f>
        <v>R06</v>
      </c>
    </row>
    <row r="19" spans="1:11" x14ac:dyDescent="0.15">
      <c r="A19" s="294" t="s">
        <v>85</v>
      </c>
      <c r="B19" s="294">
        <f>ROUND(VALUE(SUBSTITUTE(実質収支比率等に係る経年分析!F$48,"▲","-")),2)</f>
        <v>9.8699999999999992</v>
      </c>
      <c r="C19" s="294">
        <f>ROUND(VALUE(SUBSTITUTE(実質収支比率等に係る経年分析!G$48,"▲","-")),2)</f>
        <v>13.14</v>
      </c>
      <c r="D19" s="294">
        <f>ROUND(VALUE(SUBSTITUTE(実質収支比率等に係る経年分析!H$48,"▲","-")),2)</f>
        <v>11.82</v>
      </c>
      <c r="E19" s="294">
        <f>ROUND(VALUE(SUBSTITUTE(実質収支比率等に係る経年分析!I$48,"▲","-")),2)</f>
        <v>12.22</v>
      </c>
      <c r="F19" s="294">
        <f>ROUND(VALUE(SUBSTITUTE(実質収支比率等に係る経年分析!J$48,"▲","-")),2)</f>
        <v>11.06</v>
      </c>
    </row>
    <row r="20" spans="1:11" x14ac:dyDescent="0.15">
      <c r="A20" s="294" t="s">
        <v>33</v>
      </c>
      <c r="B20" s="294">
        <f>ROUND(VALUE(SUBSTITUTE(実質収支比率等に係る経年分析!F$47,"▲","-")),2)</f>
        <v>9.69</v>
      </c>
      <c r="C20" s="294">
        <f>ROUND(VALUE(SUBSTITUTE(実質収支比率等に係る経年分析!G$47,"▲","-")),2)</f>
        <v>17.77</v>
      </c>
      <c r="D20" s="294">
        <f>ROUND(VALUE(SUBSTITUTE(実質収支比率等に係る経年分析!H$47,"▲","-")),2)</f>
        <v>21.28</v>
      </c>
      <c r="E20" s="294">
        <f>ROUND(VALUE(SUBSTITUTE(実質収支比率等に係る経年分析!I$47,"▲","-")),2)</f>
        <v>22.35</v>
      </c>
      <c r="F20" s="294">
        <f>ROUND(VALUE(SUBSTITUTE(実質収支比率等に係る経年分析!J$47,"▲","-")),2)</f>
        <v>21.47</v>
      </c>
    </row>
    <row r="21" spans="1:11" x14ac:dyDescent="0.15">
      <c r="A21" s="294" t="s">
        <v>108</v>
      </c>
      <c r="B21" s="294">
        <f>IF(ISNUMBER(VALUE(SUBSTITUTE(実質収支比率等に係る経年分析!F$49,"▲","-"))),ROUND(VALUE(SUBSTITUTE(実質収支比率等に係る経年分析!F$49,"▲","-")),2),NA())</f>
        <v>2.41</v>
      </c>
      <c r="C21" s="294">
        <f>IF(ISNUMBER(VALUE(SUBSTITUTE(実質収支比率等に係る経年分析!G$49,"▲","-"))),ROUND(VALUE(SUBSTITUTE(実質収支比率等に係る経年分析!G$49,"▲","-")),2),NA())</f>
        <v>7.42</v>
      </c>
      <c r="D21" s="294">
        <f>IF(ISNUMBER(VALUE(SUBSTITUTE(実質収支比率等に係る経年分析!H$49,"▲","-"))),ROUND(VALUE(SUBSTITUTE(実質収支比率等に係る経年分析!H$49,"▲","-")),2),NA())</f>
        <v>-6.24</v>
      </c>
      <c r="E21" s="294">
        <f>IF(ISNUMBER(VALUE(SUBSTITUTE(実質収支比率等に係る経年分析!I$49,"▲","-"))),ROUND(VALUE(SUBSTITUTE(実質収支比率等に係る経年分析!I$49,"▲","-")),2),NA())</f>
        <v>-4.6900000000000004</v>
      </c>
      <c r="F21" s="294">
        <f>IF(ISNUMBER(VALUE(SUBSTITUTE(実質収支比率等に係る経年分析!J$49,"▲","-"))),ROUND(VALUE(SUBSTITUTE(実質収支比率等に係る経年分析!J$49,"▲","-")),2),NA())</f>
        <v>-7.39</v>
      </c>
    </row>
    <row r="24" spans="1:11" x14ac:dyDescent="0.15">
      <c r="A24" s="293" t="s">
        <v>97</v>
      </c>
    </row>
    <row r="25" spans="1:11" x14ac:dyDescent="0.15">
      <c r="A25" s="295"/>
      <c r="B25" s="295" t="str">
        <f>連結実質赤字比率に係る赤字・黒字の構成分析!F$33</f>
        <v>R02</v>
      </c>
      <c r="C25" s="295"/>
      <c r="D25" s="295" t="str">
        <f>連結実質赤字比率に係る赤字・黒字の構成分析!G$33</f>
        <v>R03</v>
      </c>
      <c r="E25" s="295"/>
      <c r="F25" s="295" t="str">
        <f>連結実質赤字比率に係る赤字・黒字の構成分析!H$33</f>
        <v>R04</v>
      </c>
      <c r="G25" s="295"/>
      <c r="H25" s="295" t="str">
        <f>連結実質赤字比率に係る赤字・黒字の構成分析!I$33</f>
        <v>R05</v>
      </c>
      <c r="I25" s="295"/>
      <c r="J25" s="295" t="str">
        <f>連結実質赤字比率に係る赤字・黒字の構成分析!J$33</f>
        <v>R06</v>
      </c>
      <c r="K25" s="295"/>
    </row>
    <row r="26" spans="1:11" x14ac:dyDescent="0.15">
      <c r="A26" s="295"/>
      <c r="B26" s="295" t="s">
        <v>109</v>
      </c>
      <c r="C26" s="295" t="s">
        <v>64</v>
      </c>
      <c r="D26" s="295" t="s">
        <v>109</v>
      </c>
      <c r="E26" s="295" t="s">
        <v>64</v>
      </c>
      <c r="F26" s="295" t="s">
        <v>109</v>
      </c>
      <c r="G26" s="295" t="s">
        <v>64</v>
      </c>
      <c r="H26" s="295" t="s">
        <v>109</v>
      </c>
      <c r="I26" s="295" t="s">
        <v>64</v>
      </c>
      <c r="J26" s="295" t="s">
        <v>109</v>
      </c>
      <c r="K26" s="295" t="s">
        <v>64</v>
      </c>
    </row>
    <row r="27" spans="1:11" x14ac:dyDescent="0.15">
      <c r="A27" s="295" t="str">
        <f>IF(連結実質赤字比率に係る赤字・黒字の構成分析!C$43="",NA(),連結実質赤字比率に係る赤字・黒字の構成分析!C$43)</f>
        <v>その他会計（黒字）</v>
      </c>
      <c r="B27" s="295" t="e">
        <f>IF(ROUND(VALUE(SUBSTITUTE(連結実質赤字比率に係る赤字・黒字の構成分析!F$43,"▲","-")),2)&lt;0,ABS(ROUND(VALUE(SUBSTITUTE(連結実質赤字比率に係る赤字・黒字の構成分析!F$43,"▲","-")),2)),NA())</f>
        <v>#VALUE!</v>
      </c>
      <c r="C27" s="295" t="e">
        <f>IF(ROUND(VALUE(SUBSTITUTE(連結実質赤字比率に係る赤字・黒字の構成分析!F$43,"▲","-")),2)&gt;=0,ABS(ROUND(VALUE(SUBSTITUTE(連結実質赤字比率に係る赤字・黒字の構成分析!F$43,"▲","-")),2)),NA())</f>
        <v>#VALUE!</v>
      </c>
      <c r="D27" s="295" t="e">
        <f>IF(ROUND(VALUE(SUBSTITUTE(連結実質赤字比率に係る赤字・黒字の構成分析!G$43,"▲","-")),2)&lt;0,ABS(ROUND(VALUE(SUBSTITUTE(連結実質赤字比率に係る赤字・黒字の構成分析!G$43,"▲","-")),2)),NA())</f>
        <v>#VALUE!</v>
      </c>
      <c r="E27" s="295" t="e">
        <f>IF(ROUND(VALUE(SUBSTITUTE(連結実質赤字比率に係る赤字・黒字の構成分析!G$43,"▲","-")),2)&gt;=0,ABS(ROUND(VALUE(SUBSTITUTE(連結実質赤字比率に係る赤字・黒字の構成分析!G$43,"▲","-")),2)),NA())</f>
        <v>#VALUE!</v>
      </c>
      <c r="F27" s="295" t="e">
        <f>IF(ROUND(VALUE(SUBSTITUTE(連結実質赤字比率に係る赤字・黒字の構成分析!H$43,"▲","-")),2)&lt;0,ABS(ROUND(VALUE(SUBSTITUTE(連結実質赤字比率に係る赤字・黒字の構成分析!H$43,"▲","-")),2)),NA())</f>
        <v>#VALUE!</v>
      </c>
      <c r="G27" s="295" t="e">
        <f>IF(ROUND(VALUE(SUBSTITUTE(連結実質赤字比率に係る赤字・黒字の構成分析!H$43,"▲","-")),2)&gt;=0,ABS(ROUND(VALUE(SUBSTITUTE(連結実質赤字比率に係る赤字・黒字の構成分析!H$43,"▲","-")),2)),NA())</f>
        <v>#VALUE!</v>
      </c>
      <c r="H27" s="295" t="e">
        <f>IF(ROUND(VALUE(SUBSTITUTE(連結実質赤字比率に係る赤字・黒字の構成分析!I$43,"▲","-")),2)&lt;0,ABS(ROUND(VALUE(SUBSTITUTE(連結実質赤字比率に係る赤字・黒字の構成分析!I$43,"▲","-")),2)),NA())</f>
        <v>#VALUE!</v>
      </c>
      <c r="I27" s="295" t="e">
        <f>IF(ROUND(VALUE(SUBSTITUTE(連結実質赤字比率に係る赤字・黒字の構成分析!I$43,"▲","-")),2)&gt;=0,ABS(ROUND(VALUE(SUBSTITUTE(連結実質赤字比率に係る赤字・黒字の構成分析!I$43,"▲","-")),2)),NA())</f>
        <v>#VALUE!</v>
      </c>
      <c r="J27" s="295" t="e">
        <f>IF(ROUND(VALUE(SUBSTITUTE(連結実質赤字比率に係る赤字・黒字の構成分析!J$43,"▲","-")),2)&lt;0,ABS(ROUND(VALUE(SUBSTITUTE(連結実質赤字比率に係る赤字・黒字の構成分析!J$43,"▲","-")),2)),NA())</f>
        <v>#VALUE!</v>
      </c>
      <c r="K27" s="295" t="e">
        <f>IF(ROUND(VALUE(SUBSTITUTE(連結実質赤字比率に係る赤字・黒字の構成分析!J$43,"▲","-")),2)&gt;=0,ABS(ROUND(VALUE(SUBSTITUTE(連結実質赤字比率に係る赤字・黒字の構成分析!J$43,"▲","-")),2)),NA())</f>
        <v>#VALUE!</v>
      </c>
    </row>
    <row r="28" spans="1:11" x14ac:dyDescent="0.15">
      <c r="A28" s="295" t="str">
        <f>IF(連結実質赤字比率に係る赤字・黒字の構成分析!C$42="",NA(),連結実質赤字比率に係る赤字・黒字の構成分析!C$42)</f>
        <v>その他会計（赤字）</v>
      </c>
      <c r="B28" s="295" t="e">
        <f>IF(ROUND(VALUE(SUBSTITUTE(連結実質赤字比率に係る赤字・黒字の構成分析!F$42,"▲","-")),2)&lt;0,ABS(ROUND(VALUE(SUBSTITUTE(連結実質赤字比率に係る赤字・黒字の構成分析!F$42,"▲","-")),2)),NA())</f>
        <v>#VALUE!</v>
      </c>
      <c r="C28" s="295" t="e">
        <f>IF(ROUND(VALUE(SUBSTITUTE(連結実質赤字比率に係る赤字・黒字の構成分析!F$42,"▲","-")),2)&gt;=0,ABS(ROUND(VALUE(SUBSTITUTE(連結実質赤字比率に係る赤字・黒字の構成分析!F$42,"▲","-")),2)),NA())</f>
        <v>#VALUE!</v>
      </c>
      <c r="D28" s="295" t="e">
        <f>IF(ROUND(VALUE(SUBSTITUTE(連結実質赤字比率に係る赤字・黒字の構成分析!G$42,"▲","-")),2)&lt;0,ABS(ROUND(VALUE(SUBSTITUTE(連結実質赤字比率に係る赤字・黒字の構成分析!G$42,"▲","-")),2)),NA())</f>
        <v>#VALUE!</v>
      </c>
      <c r="E28" s="295" t="e">
        <f>IF(ROUND(VALUE(SUBSTITUTE(連結実質赤字比率に係る赤字・黒字の構成分析!G$42,"▲","-")),2)&gt;=0,ABS(ROUND(VALUE(SUBSTITUTE(連結実質赤字比率に係る赤字・黒字の構成分析!G$42,"▲","-")),2)),NA())</f>
        <v>#VALUE!</v>
      </c>
      <c r="F28" s="295" t="e">
        <f>IF(ROUND(VALUE(SUBSTITUTE(連結実質赤字比率に係る赤字・黒字の構成分析!H$42,"▲","-")),2)&lt;0,ABS(ROUND(VALUE(SUBSTITUTE(連結実質赤字比率に係る赤字・黒字の構成分析!H$42,"▲","-")),2)),NA())</f>
        <v>#VALUE!</v>
      </c>
      <c r="G28" s="295" t="e">
        <f>IF(ROUND(VALUE(SUBSTITUTE(連結実質赤字比率に係る赤字・黒字の構成分析!H$42,"▲","-")),2)&gt;=0,ABS(ROUND(VALUE(SUBSTITUTE(連結実質赤字比率に係る赤字・黒字の構成分析!H$42,"▲","-")),2)),NA())</f>
        <v>#VALUE!</v>
      </c>
      <c r="H28" s="295" t="e">
        <f>IF(ROUND(VALUE(SUBSTITUTE(連結実質赤字比率に係る赤字・黒字の構成分析!I$42,"▲","-")),2)&lt;0,ABS(ROUND(VALUE(SUBSTITUTE(連結実質赤字比率に係る赤字・黒字の構成分析!I$42,"▲","-")),2)),NA())</f>
        <v>#VALUE!</v>
      </c>
      <c r="I28" s="295" t="e">
        <f>IF(ROUND(VALUE(SUBSTITUTE(連結実質赤字比率に係る赤字・黒字の構成分析!I$42,"▲","-")),2)&gt;=0,ABS(ROUND(VALUE(SUBSTITUTE(連結実質赤字比率に係る赤字・黒字の構成分析!I$42,"▲","-")),2)),NA())</f>
        <v>#VALUE!</v>
      </c>
      <c r="J28" s="295" t="e">
        <f>IF(ROUND(VALUE(SUBSTITUTE(連結実質赤字比率に係る赤字・黒字の構成分析!J$42,"▲","-")),2)&lt;0,ABS(ROUND(VALUE(SUBSTITUTE(連結実質赤字比率に係る赤字・黒字の構成分析!J$42,"▲","-")),2)),NA())</f>
        <v>#VALUE!</v>
      </c>
      <c r="K28" s="295" t="e">
        <f>IF(ROUND(VALUE(SUBSTITUTE(連結実質赤字比率に係る赤字・黒字の構成分析!J$42,"▲","-")),2)&gt;=0,ABS(ROUND(VALUE(SUBSTITUTE(連結実質赤字比率に係る赤字・黒字の構成分析!J$42,"▲","-")),2)),NA())</f>
        <v>#VALUE!</v>
      </c>
    </row>
    <row r="29" spans="1:11" x14ac:dyDescent="0.15">
      <c r="A29" s="295" t="e">
        <f>IF(連結実質赤字比率に係る赤字・黒字の構成分析!C$41="",NA(),連結実質赤字比率に係る赤字・黒字の構成分析!C$41)</f>
        <v>#N/A</v>
      </c>
      <c r="B29" s="295" t="e">
        <f>IF(ROUND(VALUE(SUBSTITUTE(連結実質赤字比率に係る赤字・黒字の構成分析!F$41,"▲","-")),2)&lt;0,ABS(ROUND(VALUE(SUBSTITUTE(連結実質赤字比率に係る赤字・黒字の構成分析!F$41,"▲","-")),2)),NA())</f>
        <v>#VALUE!</v>
      </c>
      <c r="C29" s="295" t="e">
        <f>IF(ROUND(VALUE(SUBSTITUTE(連結実質赤字比率に係る赤字・黒字の構成分析!F$41,"▲","-")),2)&gt;=0,ABS(ROUND(VALUE(SUBSTITUTE(連結実質赤字比率に係る赤字・黒字の構成分析!F$41,"▲","-")),2)),NA())</f>
        <v>#VALUE!</v>
      </c>
      <c r="D29" s="295" t="e">
        <f>IF(ROUND(VALUE(SUBSTITUTE(連結実質赤字比率に係る赤字・黒字の構成分析!G$41,"▲","-")),2)&lt;0,ABS(ROUND(VALUE(SUBSTITUTE(連結実質赤字比率に係る赤字・黒字の構成分析!G$41,"▲","-")),2)),NA())</f>
        <v>#VALUE!</v>
      </c>
      <c r="E29" s="295" t="e">
        <f>IF(ROUND(VALUE(SUBSTITUTE(連結実質赤字比率に係る赤字・黒字の構成分析!G$41,"▲","-")),2)&gt;=0,ABS(ROUND(VALUE(SUBSTITUTE(連結実質赤字比率に係る赤字・黒字の構成分析!G$41,"▲","-")),2)),NA())</f>
        <v>#VALUE!</v>
      </c>
      <c r="F29" s="295" t="e">
        <f>IF(ROUND(VALUE(SUBSTITUTE(連結実質赤字比率に係る赤字・黒字の構成分析!H$41,"▲","-")),2)&lt;0,ABS(ROUND(VALUE(SUBSTITUTE(連結実質赤字比率に係る赤字・黒字の構成分析!H$41,"▲","-")),2)),NA())</f>
        <v>#VALUE!</v>
      </c>
      <c r="G29" s="295" t="e">
        <f>IF(ROUND(VALUE(SUBSTITUTE(連結実質赤字比率に係る赤字・黒字の構成分析!H$41,"▲","-")),2)&gt;=0,ABS(ROUND(VALUE(SUBSTITUTE(連結実質赤字比率に係る赤字・黒字の構成分析!H$41,"▲","-")),2)),NA())</f>
        <v>#VALUE!</v>
      </c>
      <c r="H29" s="295" t="e">
        <f>IF(ROUND(VALUE(SUBSTITUTE(連結実質赤字比率に係る赤字・黒字の構成分析!I$41,"▲","-")),2)&lt;0,ABS(ROUND(VALUE(SUBSTITUTE(連結実質赤字比率に係る赤字・黒字の構成分析!I$41,"▲","-")),2)),NA())</f>
        <v>#VALUE!</v>
      </c>
      <c r="I29" s="295" t="e">
        <f>IF(ROUND(VALUE(SUBSTITUTE(連結実質赤字比率に係る赤字・黒字の構成分析!I$41,"▲","-")),2)&gt;=0,ABS(ROUND(VALUE(SUBSTITUTE(連結実質赤字比率に係る赤字・黒字の構成分析!I$41,"▲","-")),2)),NA())</f>
        <v>#VALUE!</v>
      </c>
      <c r="J29" s="295" t="e">
        <f>IF(ROUND(VALUE(SUBSTITUTE(連結実質赤字比率に係る赤字・黒字の構成分析!J$41,"▲","-")),2)&lt;0,ABS(ROUND(VALUE(SUBSTITUTE(連結実質赤字比率に係る赤字・黒字の構成分析!J$41,"▲","-")),2)),NA())</f>
        <v>#VALUE!</v>
      </c>
      <c r="K29" s="295" t="e">
        <f>IF(ROUND(VALUE(SUBSTITUTE(連結実質赤字比率に係る赤字・黒字の構成分析!J$41,"▲","-")),2)&gt;=0,ABS(ROUND(VALUE(SUBSTITUTE(連結実質赤字比率に係る赤字・黒字の構成分析!J$41,"▲","-")),2)),NA())</f>
        <v>#VALUE!</v>
      </c>
    </row>
    <row r="30" spans="1:11" x14ac:dyDescent="0.15">
      <c r="A30" s="295" t="str">
        <f>IF(連結実質赤字比率に係る赤字・黒字の構成分析!C$40="",NA(),連結実質赤字比率に係る赤字・黒字の構成分析!C$40)</f>
        <v>鶴田町学校給食特別会計</v>
      </c>
      <c r="B30" s="295" t="e">
        <f>IF(ROUND(VALUE(SUBSTITUTE(連結実質赤字比率に係る赤字・黒字の構成分析!F$40,"▲","-")),2)&lt;0,ABS(ROUND(VALUE(SUBSTITUTE(連結実質赤字比率に係る赤字・黒字の構成分析!F$40,"▲","-")),2)),NA())</f>
        <v>#N/A</v>
      </c>
      <c r="C30" s="295">
        <f>IF(ROUND(VALUE(SUBSTITUTE(連結実質赤字比率に係る赤字・黒字の構成分析!F$40,"▲","-")),2)&gt;=0,ABS(ROUND(VALUE(SUBSTITUTE(連結実質赤字比率に係る赤字・黒字の構成分析!F$40,"▲","-")),2)),NA())</f>
        <v>0</v>
      </c>
      <c r="D30" s="295" t="e">
        <f>IF(ROUND(VALUE(SUBSTITUTE(連結実質赤字比率に係る赤字・黒字の構成分析!G$40,"▲","-")),2)&lt;0,ABS(ROUND(VALUE(SUBSTITUTE(連結実質赤字比率に係る赤字・黒字の構成分析!G$40,"▲","-")),2)),NA())</f>
        <v>#N/A</v>
      </c>
      <c r="E30" s="295">
        <f>IF(ROUND(VALUE(SUBSTITUTE(連結実質赤字比率に係る赤字・黒字の構成分析!G$40,"▲","-")),2)&gt;=0,ABS(ROUND(VALUE(SUBSTITUTE(連結実質赤字比率に係る赤字・黒字の構成分析!G$40,"▲","-")),2)),NA())</f>
        <v>0</v>
      </c>
      <c r="F30" s="295" t="e">
        <f>IF(ROUND(VALUE(SUBSTITUTE(連結実質赤字比率に係る赤字・黒字の構成分析!H$40,"▲","-")),2)&lt;0,ABS(ROUND(VALUE(SUBSTITUTE(連結実質赤字比率に係る赤字・黒字の構成分析!H$40,"▲","-")),2)),NA())</f>
        <v>#N/A</v>
      </c>
      <c r="G30" s="295">
        <f>IF(ROUND(VALUE(SUBSTITUTE(連結実質赤字比率に係る赤字・黒字の構成分析!H$40,"▲","-")),2)&gt;=0,ABS(ROUND(VALUE(SUBSTITUTE(連結実質赤字比率に係る赤字・黒字の構成分析!H$40,"▲","-")),2)),NA())</f>
        <v>0</v>
      </c>
      <c r="H30" s="295" t="e">
        <f>IF(ROUND(VALUE(SUBSTITUTE(連結実質赤字比率に係る赤字・黒字の構成分析!I$40,"▲","-")),2)&lt;0,ABS(ROUND(VALUE(SUBSTITUTE(連結実質赤字比率に係る赤字・黒字の構成分析!I$40,"▲","-")),2)),NA())</f>
        <v>#N/A</v>
      </c>
      <c r="I30" s="295">
        <f>IF(ROUND(VALUE(SUBSTITUTE(連結実質赤字比率に係る赤字・黒字の構成分析!I$40,"▲","-")),2)&gt;=0,ABS(ROUND(VALUE(SUBSTITUTE(連結実質赤字比率に係る赤字・黒字の構成分析!I$40,"▲","-")),2)),NA())</f>
        <v>0</v>
      </c>
      <c r="J30" s="295" t="e">
        <f>IF(ROUND(VALUE(SUBSTITUTE(連結実質赤字比率に係る赤字・黒字の構成分析!J$40,"▲","-")),2)&lt;0,ABS(ROUND(VALUE(SUBSTITUTE(連結実質赤字比率に係る赤字・黒字の構成分析!J$40,"▲","-")),2)),NA())</f>
        <v>#N/A</v>
      </c>
      <c r="K30" s="295">
        <f>IF(ROUND(VALUE(SUBSTITUTE(連結実質赤字比率に係る赤字・黒字の構成分析!J$40,"▲","-")),2)&gt;=0,ABS(ROUND(VALUE(SUBSTITUTE(連結実質赤字比率に係る赤字・黒字の構成分析!J$40,"▲","-")),2)),NA())</f>
        <v>0</v>
      </c>
    </row>
    <row r="31" spans="1:11" x14ac:dyDescent="0.15">
      <c r="A31" s="295" t="str">
        <f>IF(連結実質赤字比率に係る赤字・黒字の構成分析!C$39="",NA(),連結実質赤字比率に係る赤字・黒字の構成分析!C$39)</f>
        <v>鶴田町後期高齢者医療特別会計</v>
      </c>
      <c r="B31" s="295" t="e">
        <f>IF(ROUND(VALUE(SUBSTITUTE(連結実質赤字比率に係る赤字・黒字の構成分析!F$39,"▲","-")),2)&lt;0,ABS(ROUND(VALUE(SUBSTITUTE(連結実質赤字比率に係る赤字・黒字の構成分析!F$39,"▲","-")),2)),NA())</f>
        <v>#N/A</v>
      </c>
      <c r="C31" s="295">
        <f>IF(ROUND(VALUE(SUBSTITUTE(連結実質赤字比率に係る赤字・黒字の構成分析!F$39,"▲","-")),2)&gt;=0,ABS(ROUND(VALUE(SUBSTITUTE(連結実質赤字比率に係る赤字・黒字の構成分析!F$39,"▲","-")),2)),NA())</f>
        <v>0.01</v>
      </c>
      <c r="D31" s="295" t="e">
        <f>IF(ROUND(VALUE(SUBSTITUTE(連結実質赤字比率に係る赤字・黒字の構成分析!G$39,"▲","-")),2)&lt;0,ABS(ROUND(VALUE(SUBSTITUTE(連結実質赤字比率に係る赤字・黒字の構成分析!G$39,"▲","-")),2)),NA())</f>
        <v>#N/A</v>
      </c>
      <c r="E31" s="295">
        <f>IF(ROUND(VALUE(SUBSTITUTE(連結実質赤字比率に係る赤字・黒字の構成分析!G$39,"▲","-")),2)&gt;=0,ABS(ROUND(VALUE(SUBSTITUTE(連結実質赤字比率に係る赤字・黒字の構成分析!G$39,"▲","-")),2)),NA())</f>
        <v>0.16</v>
      </c>
      <c r="F31" s="295" t="e">
        <f>IF(ROUND(VALUE(SUBSTITUTE(連結実質赤字比率に係る赤字・黒字の構成分析!H$39,"▲","-")),2)&lt;0,ABS(ROUND(VALUE(SUBSTITUTE(連結実質赤字比率に係る赤字・黒字の構成分析!H$39,"▲","-")),2)),NA())</f>
        <v>#N/A</v>
      </c>
      <c r="G31" s="295">
        <f>IF(ROUND(VALUE(SUBSTITUTE(連結実質赤字比率に係る赤字・黒字の構成分析!H$39,"▲","-")),2)&gt;=0,ABS(ROUND(VALUE(SUBSTITUTE(連結実質赤字比率に係る赤字・黒字の構成分析!H$39,"▲","-")),2)),NA())</f>
        <v>0.08</v>
      </c>
      <c r="H31" s="295" t="e">
        <f>IF(ROUND(VALUE(SUBSTITUTE(連結実質赤字比率に係る赤字・黒字の構成分析!I$39,"▲","-")),2)&lt;0,ABS(ROUND(VALUE(SUBSTITUTE(連結実質赤字比率に係る赤字・黒字の構成分析!I$39,"▲","-")),2)),NA())</f>
        <v>#N/A</v>
      </c>
      <c r="I31" s="295">
        <f>IF(ROUND(VALUE(SUBSTITUTE(連結実質赤字比率に係る赤字・黒字の構成分析!I$39,"▲","-")),2)&gt;=0,ABS(ROUND(VALUE(SUBSTITUTE(連結実質赤字比率に係る赤字・黒字の構成分析!I$39,"▲","-")),2)),NA())</f>
        <v>0.09</v>
      </c>
      <c r="J31" s="295" t="e">
        <f>IF(ROUND(VALUE(SUBSTITUTE(連結実質赤字比率に係る赤字・黒字の構成分析!J$39,"▲","-")),2)&lt;0,ABS(ROUND(VALUE(SUBSTITUTE(連結実質赤字比率に係る赤字・黒字の構成分析!J$39,"▲","-")),2)),NA())</f>
        <v>#N/A</v>
      </c>
      <c r="K31" s="295">
        <f>IF(ROUND(VALUE(SUBSTITUTE(連結実質赤字比率に係る赤字・黒字の構成分析!J$39,"▲","-")),2)&gt;=0,ABS(ROUND(VALUE(SUBSTITUTE(連結実質赤字比率に係る赤字・黒字の構成分析!J$39,"▲","-")),2)),NA())</f>
        <v>0.12</v>
      </c>
    </row>
    <row r="32" spans="1:11" x14ac:dyDescent="0.15">
      <c r="A32" s="295" t="str">
        <f>IF(連結実質赤字比率に係る赤字・黒字の構成分析!C$38="",NA(),連結実質赤字比率に係る赤字・黒字の構成分析!C$38)</f>
        <v>鶴田町国民健康保険特別会計</v>
      </c>
      <c r="B32" s="295" t="e">
        <f>IF(ROUND(VALUE(SUBSTITUTE(連結実質赤字比率に係る赤字・黒字の構成分析!F$38,"▲","-")),2)&lt;0,ABS(ROUND(VALUE(SUBSTITUTE(連結実質赤字比率に係る赤字・黒字の構成分析!F$38,"▲","-")),2)),NA())</f>
        <v>#N/A</v>
      </c>
      <c r="C32" s="295">
        <f>IF(ROUND(VALUE(SUBSTITUTE(連結実質赤字比率に係る赤字・黒字の構成分析!F$38,"▲","-")),2)&gt;=0,ABS(ROUND(VALUE(SUBSTITUTE(連結実質赤字比率に係る赤字・黒字の構成分析!F$38,"▲","-")),2)),NA())</f>
        <v>4.51</v>
      </c>
      <c r="D32" s="295" t="e">
        <f>IF(ROUND(VALUE(SUBSTITUTE(連結実質赤字比率に係る赤字・黒字の構成分析!G$38,"▲","-")),2)&lt;0,ABS(ROUND(VALUE(SUBSTITUTE(連結実質赤字比率に係る赤字・黒字の構成分析!G$38,"▲","-")),2)),NA())</f>
        <v>#N/A</v>
      </c>
      <c r="E32" s="295">
        <f>IF(ROUND(VALUE(SUBSTITUTE(連結実質赤字比率に係る赤字・黒字の構成分析!G$38,"▲","-")),2)&gt;=0,ABS(ROUND(VALUE(SUBSTITUTE(連結実質赤字比率に係る赤字・黒字の構成分析!G$38,"▲","-")),2)),NA())</f>
        <v>8.0299999999999994</v>
      </c>
      <c r="F32" s="295" t="e">
        <f>IF(ROUND(VALUE(SUBSTITUTE(連結実質赤字比率に係る赤字・黒字の構成分析!H$38,"▲","-")),2)&lt;0,ABS(ROUND(VALUE(SUBSTITUTE(連結実質赤字比率に係る赤字・黒字の構成分析!H$38,"▲","-")),2)),NA())</f>
        <v>#N/A</v>
      </c>
      <c r="G32" s="295">
        <f>IF(ROUND(VALUE(SUBSTITUTE(連結実質赤字比率に係る赤字・黒字の構成分析!H$38,"▲","-")),2)&gt;=0,ABS(ROUND(VALUE(SUBSTITUTE(連結実質赤字比率に係る赤字・黒字の構成分析!H$38,"▲","-")),2)),NA())</f>
        <v>2.25</v>
      </c>
      <c r="H32" s="295" t="e">
        <f>IF(ROUND(VALUE(SUBSTITUTE(連結実質赤字比率に係る赤字・黒字の構成分析!I$38,"▲","-")),2)&lt;0,ABS(ROUND(VALUE(SUBSTITUTE(連結実質赤字比率に係る赤字・黒字の構成分析!I$38,"▲","-")),2)),NA())</f>
        <v>#N/A</v>
      </c>
      <c r="I32" s="295">
        <f>IF(ROUND(VALUE(SUBSTITUTE(連結実質赤字比率に係る赤字・黒字の構成分析!I$38,"▲","-")),2)&gt;=0,ABS(ROUND(VALUE(SUBSTITUTE(連結実質赤字比率に係る赤字・黒字の構成分析!I$38,"▲","-")),2)),NA())</f>
        <v>1.28</v>
      </c>
      <c r="J32" s="295" t="e">
        <f>IF(ROUND(VALUE(SUBSTITUTE(連結実質赤字比率に係る赤字・黒字の構成分析!J$38,"▲","-")),2)&lt;0,ABS(ROUND(VALUE(SUBSTITUTE(連結実質赤字比率に係る赤字・黒字の構成分析!J$38,"▲","-")),2)),NA())</f>
        <v>#N/A</v>
      </c>
      <c r="K32" s="295">
        <f>IF(ROUND(VALUE(SUBSTITUTE(連結実質赤字比率に係る赤字・黒字の構成分析!J$38,"▲","-")),2)&gt;=0,ABS(ROUND(VALUE(SUBSTITUTE(連結実質赤字比率に係る赤字・黒字の構成分析!J$38,"▲","-")),2)),NA())</f>
        <v>0.48</v>
      </c>
    </row>
    <row r="33" spans="1:16" x14ac:dyDescent="0.15">
      <c r="A33" s="295" t="str">
        <f>IF(連結実質赤字比率に係る赤字・黒字の構成分析!C$37="",NA(),連結実質赤字比率に係る赤字・黒字の構成分析!C$37)</f>
        <v>鶴田町介護保険特別会計</v>
      </c>
      <c r="B33" s="295" t="e">
        <f>IF(ROUND(VALUE(SUBSTITUTE(連結実質赤字比率に係る赤字・黒字の構成分析!F$37,"▲","-")),2)&lt;0,ABS(ROUND(VALUE(SUBSTITUTE(連結実質赤字比率に係る赤字・黒字の構成分析!F$37,"▲","-")),2)),NA())</f>
        <v>#N/A</v>
      </c>
      <c r="C33" s="295">
        <f>IF(ROUND(VALUE(SUBSTITUTE(連結実質赤字比率に係る赤字・黒字の構成分析!F$37,"▲","-")),2)&gt;=0,ABS(ROUND(VALUE(SUBSTITUTE(連結実質赤字比率に係る赤字・黒字の構成分析!F$37,"▲","-")),2)),NA())</f>
        <v>1.01</v>
      </c>
      <c r="D33" s="295" t="e">
        <f>IF(ROUND(VALUE(SUBSTITUTE(連結実質赤字比率に係る赤字・黒字の構成分析!G$37,"▲","-")),2)&lt;0,ABS(ROUND(VALUE(SUBSTITUTE(連結実質赤字比率に係る赤字・黒字の構成分析!G$37,"▲","-")),2)),NA())</f>
        <v>#N/A</v>
      </c>
      <c r="E33" s="295">
        <f>IF(ROUND(VALUE(SUBSTITUTE(連結実質赤字比率に係る赤字・黒字の構成分析!G$37,"▲","-")),2)&gt;=0,ABS(ROUND(VALUE(SUBSTITUTE(連結実質赤字比率に係る赤字・黒字の構成分析!G$37,"▲","-")),2)),NA())</f>
        <v>1.34</v>
      </c>
      <c r="F33" s="295" t="e">
        <f>IF(ROUND(VALUE(SUBSTITUTE(連結実質赤字比率に係る赤字・黒字の構成分析!H$37,"▲","-")),2)&lt;0,ABS(ROUND(VALUE(SUBSTITUTE(連結実質赤字比率に係る赤字・黒字の構成分析!H$37,"▲","-")),2)),NA())</f>
        <v>#N/A</v>
      </c>
      <c r="G33" s="295">
        <f>IF(ROUND(VALUE(SUBSTITUTE(連結実質赤字比率に係る赤字・黒字の構成分析!H$37,"▲","-")),2)&gt;=0,ABS(ROUND(VALUE(SUBSTITUTE(連結実質赤字比率に係る赤字・黒字の構成分析!H$37,"▲","-")),2)),NA())</f>
        <v>0.75</v>
      </c>
      <c r="H33" s="295" t="e">
        <f>IF(ROUND(VALUE(SUBSTITUTE(連結実質赤字比率に係る赤字・黒字の構成分析!I$37,"▲","-")),2)&lt;0,ABS(ROUND(VALUE(SUBSTITUTE(連結実質赤字比率に係る赤字・黒字の構成分析!I$37,"▲","-")),2)),NA())</f>
        <v>#N/A</v>
      </c>
      <c r="I33" s="295">
        <f>IF(ROUND(VALUE(SUBSTITUTE(連結実質赤字比率に係る赤字・黒字の構成分析!I$37,"▲","-")),2)&gt;=0,ABS(ROUND(VALUE(SUBSTITUTE(連結実質赤字比率に係る赤字・黒字の構成分析!I$37,"▲","-")),2)),NA())</f>
        <v>1.1200000000000001</v>
      </c>
      <c r="J33" s="295" t="e">
        <f>IF(ROUND(VALUE(SUBSTITUTE(連結実質赤字比率に係る赤字・黒字の構成分析!J$37,"▲","-")),2)&lt;0,ABS(ROUND(VALUE(SUBSTITUTE(連結実質赤字比率に係る赤字・黒字の構成分析!J$37,"▲","-")),2)),NA())</f>
        <v>#N/A</v>
      </c>
      <c r="K33" s="295">
        <f>IF(ROUND(VALUE(SUBSTITUTE(連結実質赤字比率に係る赤字・黒字の構成分析!J$37,"▲","-")),2)&gt;=0,ABS(ROUND(VALUE(SUBSTITUTE(連結実質赤字比率に係る赤字・黒字の構成分析!J$37,"▲","-")),2)),NA())</f>
        <v>1.1599999999999999</v>
      </c>
    </row>
    <row r="34" spans="1:16" x14ac:dyDescent="0.15">
      <c r="A34" s="295" t="str">
        <f>IF(連結実質赤字比率に係る赤字・黒字の構成分析!C$36="",NA(),連結実質赤字比率に係る赤字・黒字の構成分析!C$36)</f>
        <v>鶴田町下水道事業会計</v>
      </c>
      <c r="B34" s="295" t="e">
        <f>IF(ROUND(VALUE(SUBSTITUTE(連結実質赤字比率に係る赤字・黒字の構成分析!F$36,"▲","-")),2)&lt;0,ABS(ROUND(VALUE(SUBSTITUTE(連結実質赤字比率に係る赤字・黒字の構成分析!F$36,"▲","-")),2)),NA())</f>
        <v>#N/A</v>
      </c>
      <c r="C34" s="295">
        <f>IF(ROUND(VALUE(SUBSTITUTE(連結実質赤字比率に係る赤字・黒字の構成分析!F$36,"▲","-")),2)&gt;=0,ABS(ROUND(VALUE(SUBSTITUTE(連結実質赤字比率に係る赤字・黒字の構成分析!F$36,"▲","-")),2)),NA())</f>
        <v>2.75</v>
      </c>
      <c r="D34" s="295" t="e">
        <f>IF(ROUND(VALUE(SUBSTITUTE(連結実質赤字比率に係る赤字・黒字の構成分析!G$36,"▲","-")),2)&lt;0,ABS(ROUND(VALUE(SUBSTITUTE(連結実質赤字比率に係る赤字・黒字の構成分析!G$36,"▲","-")),2)),NA())</f>
        <v>#N/A</v>
      </c>
      <c r="E34" s="295">
        <f>IF(ROUND(VALUE(SUBSTITUTE(連結実質赤字比率に係る赤字・黒字の構成分析!G$36,"▲","-")),2)&gt;=0,ABS(ROUND(VALUE(SUBSTITUTE(連結実質赤字比率に係る赤字・黒字の構成分析!G$36,"▲","-")),2)),NA())</f>
        <v>2.72</v>
      </c>
      <c r="F34" s="295" t="e">
        <f>IF(ROUND(VALUE(SUBSTITUTE(連結実質赤字比率に係る赤字・黒字の構成分析!H$36,"▲","-")),2)&lt;0,ABS(ROUND(VALUE(SUBSTITUTE(連結実質赤字比率に係る赤字・黒字の構成分析!H$36,"▲","-")),2)),NA())</f>
        <v>#N/A</v>
      </c>
      <c r="G34" s="295">
        <f>IF(ROUND(VALUE(SUBSTITUTE(連結実質赤字比率に係る赤字・黒字の構成分析!H$36,"▲","-")),2)&gt;=0,ABS(ROUND(VALUE(SUBSTITUTE(連結実質赤字比率に係る赤字・黒字の構成分析!H$36,"▲","-")),2)),NA())</f>
        <v>2.62</v>
      </c>
      <c r="H34" s="295" t="e">
        <f>IF(ROUND(VALUE(SUBSTITUTE(連結実質赤字比率に係る赤字・黒字の構成分析!I$36,"▲","-")),2)&lt;0,ABS(ROUND(VALUE(SUBSTITUTE(連結実質赤字比率に係る赤字・黒字の構成分析!I$36,"▲","-")),2)),NA())</f>
        <v>#N/A</v>
      </c>
      <c r="I34" s="295">
        <f>IF(ROUND(VALUE(SUBSTITUTE(連結実質赤字比率に係る赤字・黒字の構成分析!I$36,"▲","-")),2)&gt;=0,ABS(ROUND(VALUE(SUBSTITUTE(連結実質赤字比率に係る赤字・黒字の構成分析!I$36,"▲","-")),2)),NA())</f>
        <v>3.88</v>
      </c>
      <c r="J34" s="295" t="e">
        <f>IF(ROUND(VALUE(SUBSTITUTE(連結実質赤字比率に係る赤字・黒字の構成分析!J$36,"▲","-")),2)&lt;0,ABS(ROUND(VALUE(SUBSTITUTE(連結実質赤字比率に係る赤字・黒字の構成分析!J$36,"▲","-")),2)),NA())</f>
        <v>#N/A</v>
      </c>
      <c r="K34" s="295">
        <f>IF(ROUND(VALUE(SUBSTITUTE(連結実質赤字比率に係る赤字・黒字の構成分析!J$36,"▲","-")),2)&gt;=0,ABS(ROUND(VALUE(SUBSTITUTE(連結実質赤字比率に係る赤字・黒字の構成分析!J$36,"▲","-")),2)),NA())</f>
        <v>4.83</v>
      </c>
    </row>
    <row r="35" spans="1:16" x14ac:dyDescent="0.15">
      <c r="A35" s="295" t="str">
        <f>IF(連結実質赤字比率に係る赤字・黒字の構成分析!C$35="",NA(),連結実質赤字比率に係る赤字・黒字の構成分析!C$35)</f>
        <v>鶴田町水道事業会計</v>
      </c>
      <c r="B35" s="295" t="e">
        <f>IF(ROUND(VALUE(SUBSTITUTE(連結実質赤字比率に係る赤字・黒字の構成分析!F$35,"▲","-")),2)&lt;0,ABS(ROUND(VALUE(SUBSTITUTE(連結実質赤字比率に係る赤字・黒字の構成分析!F$35,"▲","-")),2)),NA())</f>
        <v>#N/A</v>
      </c>
      <c r="C35" s="295">
        <f>IF(ROUND(VALUE(SUBSTITUTE(連結実質赤字比率に係る赤字・黒字の構成分析!F$35,"▲","-")),2)&gt;=0,ABS(ROUND(VALUE(SUBSTITUTE(連結実質赤字比率に係る赤字・黒字の構成分析!F$35,"▲","-")),2)),NA())</f>
        <v>9.66</v>
      </c>
      <c r="D35" s="295" t="e">
        <f>IF(ROUND(VALUE(SUBSTITUTE(連結実質赤字比率に係る赤字・黒字の構成分析!G$35,"▲","-")),2)&lt;0,ABS(ROUND(VALUE(SUBSTITUTE(連結実質赤字比率に係る赤字・黒字の構成分析!G$35,"▲","-")),2)),NA())</f>
        <v>#N/A</v>
      </c>
      <c r="E35" s="295">
        <f>IF(ROUND(VALUE(SUBSTITUTE(連結実質赤字比率に係る赤字・黒字の構成分析!G$35,"▲","-")),2)&gt;=0,ABS(ROUND(VALUE(SUBSTITUTE(連結実質赤字比率に係る赤字・黒字の構成分析!G$35,"▲","-")),2)),NA())</f>
        <v>9.65</v>
      </c>
      <c r="F35" s="295" t="e">
        <f>IF(ROUND(VALUE(SUBSTITUTE(連結実質赤字比率に係る赤字・黒字の構成分析!H$35,"▲","-")),2)&lt;0,ABS(ROUND(VALUE(SUBSTITUTE(連結実質赤字比率に係る赤字・黒字の構成分析!H$35,"▲","-")),2)),NA())</f>
        <v>#N/A</v>
      </c>
      <c r="G35" s="295">
        <f>IF(ROUND(VALUE(SUBSTITUTE(連結実質赤字比率に係る赤字・黒字の構成分析!H$35,"▲","-")),2)&gt;=0,ABS(ROUND(VALUE(SUBSTITUTE(連結実質赤字比率に係る赤字・黒字の構成分析!H$35,"▲","-")),2)),NA())</f>
        <v>10.91</v>
      </c>
      <c r="H35" s="295" t="e">
        <f>IF(ROUND(VALUE(SUBSTITUTE(連結実質赤字比率に係る赤字・黒字の構成分析!I$35,"▲","-")),2)&lt;0,ABS(ROUND(VALUE(SUBSTITUTE(連結実質赤字比率に係る赤字・黒字の構成分析!I$35,"▲","-")),2)),NA())</f>
        <v>#N/A</v>
      </c>
      <c r="I35" s="295">
        <f>IF(ROUND(VALUE(SUBSTITUTE(連結実質赤字比率に係る赤字・黒字の構成分析!I$35,"▲","-")),2)&gt;=0,ABS(ROUND(VALUE(SUBSTITUTE(連結実質赤字比率に係る赤字・黒字の構成分析!I$35,"▲","-")),2)),NA())</f>
        <v>10.49</v>
      </c>
      <c r="J35" s="295" t="e">
        <f>IF(ROUND(VALUE(SUBSTITUTE(連結実質赤字比率に係る赤字・黒字の構成分析!J$35,"▲","-")),2)&lt;0,ABS(ROUND(VALUE(SUBSTITUTE(連結実質赤字比率に係る赤字・黒字の構成分析!J$35,"▲","-")),2)),NA())</f>
        <v>#N/A</v>
      </c>
      <c r="K35" s="295">
        <f>IF(ROUND(VALUE(SUBSTITUTE(連結実質赤字比率に係る赤字・黒字の構成分析!J$35,"▲","-")),2)&gt;=0,ABS(ROUND(VALUE(SUBSTITUTE(連結実質赤字比率に係る赤字・黒字の構成分析!J$35,"▲","-")),2)),NA())</f>
        <v>9.65</v>
      </c>
    </row>
    <row r="36" spans="1:16" x14ac:dyDescent="0.15">
      <c r="A36" s="295" t="str">
        <f>IF(連結実質赤字比率に係る赤字・黒字の構成分析!C$34="",NA(),連結実質赤字比率に係る赤字・黒字の構成分析!C$34)</f>
        <v>一般会計</v>
      </c>
      <c r="B36" s="295" t="e">
        <f>IF(ROUND(VALUE(SUBSTITUTE(連結実質赤字比率に係る赤字・黒字の構成分析!F$34,"▲","-")),2)&lt;0,ABS(ROUND(VALUE(SUBSTITUTE(連結実質赤字比率に係る赤字・黒字の構成分析!F$34,"▲","-")),2)),NA())</f>
        <v>#N/A</v>
      </c>
      <c r="C36" s="295">
        <f>IF(ROUND(VALUE(SUBSTITUTE(連結実質赤字比率に係る赤字・黒字の構成分析!F$34,"▲","-")),2)&gt;=0,ABS(ROUND(VALUE(SUBSTITUTE(連結実質赤字比率に係る赤字・黒字の構成分析!F$34,"▲","-")),2)),NA())</f>
        <v>9.8699999999999992</v>
      </c>
      <c r="D36" s="295" t="e">
        <f>IF(ROUND(VALUE(SUBSTITUTE(連結実質赤字比率に係る赤字・黒字の構成分析!G$34,"▲","-")),2)&lt;0,ABS(ROUND(VALUE(SUBSTITUTE(連結実質赤字比率に係る赤字・黒字の構成分析!G$34,"▲","-")),2)),NA())</f>
        <v>#N/A</v>
      </c>
      <c r="E36" s="295">
        <f>IF(ROUND(VALUE(SUBSTITUTE(連結実質赤字比率に係る赤字・黒字の構成分析!G$34,"▲","-")),2)&gt;=0,ABS(ROUND(VALUE(SUBSTITUTE(連結実質赤字比率に係る赤字・黒字の構成分析!G$34,"▲","-")),2)),NA())</f>
        <v>13.13</v>
      </c>
      <c r="F36" s="295" t="e">
        <f>IF(ROUND(VALUE(SUBSTITUTE(連結実質赤字比率に係る赤字・黒字の構成分析!H$34,"▲","-")),2)&lt;0,ABS(ROUND(VALUE(SUBSTITUTE(連結実質赤字比率に係る赤字・黒字の構成分析!H$34,"▲","-")),2)),NA())</f>
        <v>#N/A</v>
      </c>
      <c r="G36" s="295">
        <f>IF(ROUND(VALUE(SUBSTITUTE(連結実質赤字比率に係る赤字・黒字の構成分析!H$34,"▲","-")),2)&gt;=0,ABS(ROUND(VALUE(SUBSTITUTE(連結実質赤字比率に係る赤字・黒字の構成分析!H$34,"▲","-")),2)),NA())</f>
        <v>11.81</v>
      </c>
      <c r="H36" s="295" t="e">
        <f>IF(ROUND(VALUE(SUBSTITUTE(連結実質赤字比率に係る赤字・黒字の構成分析!I$34,"▲","-")),2)&lt;0,ABS(ROUND(VALUE(SUBSTITUTE(連結実質赤字比率に係る赤字・黒字の構成分析!I$34,"▲","-")),2)),NA())</f>
        <v>#N/A</v>
      </c>
      <c r="I36" s="295">
        <f>IF(ROUND(VALUE(SUBSTITUTE(連結実質赤字比率に係る赤字・黒字の構成分析!I$34,"▲","-")),2)&gt;=0,ABS(ROUND(VALUE(SUBSTITUTE(連結実質赤字比率に係る赤字・黒字の構成分析!I$34,"▲","-")),2)),NA())</f>
        <v>12.21</v>
      </c>
      <c r="J36" s="295" t="e">
        <f>IF(ROUND(VALUE(SUBSTITUTE(連結実質赤字比率に係る赤字・黒字の構成分析!J$34,"▲","-")),2)&lt;0,ABS(ROUND(VALUE(SUBSTITUTE(連結実質赤字比率に係る赤字・黒字の構成分析!J$34,"▲","-")),2)),NA())</f>
        <v>#N/A</v>
      </c>
      <c r="K36" s="295">
        <f>IF(ROUND(VALUE(SUBSTITUTE(連結実質赤字比率に係る赤字・黒字の構成分析!J$34,"▲","-")),2)&gt;=0,ABS(ROUND(VALUE(SUBSTITUTE(連結実質赤字比率に係る赤字・黒字の構成分析!J$34,"▲","-")),2)),NA())</f>
        <v>11.05</v>
      </c>
    </row>
    <row r="39" spans="1:16" x14ac:dyDescent="0.15">
      <c r="A39" s="293" t="s">
        <v>10</v>
      </c>
    </row>
    <row r="40" spans="1:16" x14ac:dyDescent="0.15">
      <c r="A40" s="296"/>
      <c r="B40" s="296" t="str">
        <f>'実質公債費比率（分子）の構造'!K$44</f>
        <v>R02</v>
      </c>
      <c r="C40" s="296"/>
      <c r="D40" s="296"/>
      <c r="E40" s="296" t="str">
        <f>'実質公債費比率（分子）の構造'!L$44</f>
        <v>R03</v>
      </c>
      <c r="F40" s="296"/>
      <c r="G40" s="296"/>
      <c r="H40" s="296" t="str">
        <f>'実質公債費比率（分子）の構造'!M$44</f>
        <v>R04</v>
      </c>
      <c r="I40" s="296"/>
      <c r="J40" s="296"/>
      <c r="K40" s="296" t="str">
        <f>'実質公債費比率（分子）の構造'!N$44</f>
        <v>R05</v>
      </c>
      <c r="L40" s="296"/>
      <c r="M40" s="296"/>
      <c r="N40" s="296" t="str">
        <f>'実質公債費比率（分子）の構造'!O$44</f>
        <v>R06</v>
      </c>
      <c r="O40" s="296"/>
      <c r="P40" s="296"/>
    </row>
    <row r="41" spans="1:16" x14ac:dyDescent="0.15">
      <c r="A41" s="296"/>
      <c r="B41" s="296" t="s">
        <v>110</v>
      </c>
      <c r="C41" s="296"/>
      <c r="D41" s="296" t="s">
        <v>112</v>
      </c>
      <c r="E41" s="296" t="s">
        <v>110</v>
      </c>
      <c r="F41" s="296"/>
      <c r="G41" s="296" t="s">
        <v>112</v>
      </c>
      <c r="H41" s="296" t="s">
        <v>110</v>
      </c>
      <c r="I41" s="296"/>
      <c r="J41" s="296" t="s">
        <v>112</v>
      </c>
      <c r="K41" s="296" t="s">
        <v>110</v>
      </c>
      <c r="L41" s="296"/>
      <c r="M41" s="296" t="s">
        <v>112</v>
      </c>
      <c r="N41" s="296" t="s">
        <v>110</v>
      </c>
      <c r="O41" s="296"/>
      <c r="P41" s="296" t="s">
        <v>112</v>
      </c>
    </row>
    <row r="42" spans="1:16" x14ac:dyDescent="0.15">
      <c r="A42" s="296" t="s">
        <v>114</v>
      </c>
      <c r="B42" s="296"/>
      <c r="C42" s="296"/>
      <c r="D42" s="296">
        <f>'実質公債費比率（分子）の構造'!K$52</f>
        <v>548</v>
      </c>
      <c r="E42" s="296"/>
      <c r="F42" s="296"/>
      <c r="G42" s="296">
        <f>'実質公債費比率（分子）の構造'!L$52</f>
        <v>548</v>
      </c>
      <c r="H42" s="296"/>
      <c r="I42" s="296"/>
      <c r="J42" s="296">
        <f>'実質公債費比率（分子）の構造'!M$52</f>
        <v>566</v>
      </c>
      <c r="K42" s="296"/>
      <c r="L42" s="296"/>
      <c r="M42" s="296">
        <f>'実質公債費比率（分子）の構造'!N$52</f>
        <v>591</v>
      </c>
      <c r="N42" s="296"/>
      <c r="O42" s="296"/>
      <c r="P42" s="296">
        <f>'実質公債費比率（分子）の構造'!O$52</f>
        <v>609</v>
      </c>
    </row>
    <row r="43" spans="1:16" x14ac:dyDescent="0.15">
      <c r="A43" s="296" t="s">
        <v>44</v>
      </c>
      <c r="B43" s="296" t="str">
        <f>'実質公債費比率（分子）の構造'!K$51</f>
        <v>-</v>
      </c>
      <c r="C43" s="296"/>
      <c r="D43" s="296"/>
      <c r="E43" s="296" t="str">
        <f>'実質公債費比率（分子）の構造'!L$51</f>
        <v>-</v>
      </c>
      <c r="F43" s="296"/>
      <c r="G43" s="296"/>
      <c r="H43" s="296" t="str">
        <f>'実質公債費比率（分子）の構造'!M$51</f>
        <v>-</v>
      </c>
      <c r="I43" s="296"/>
      <c r="J43" s="296"/>
      <c r="K43" s="296" t="str">
        <f>'実質公債費比率（分子）の構造'!N$51</f>
        <v>-</v>
      </c>
      <c r="L43" s="296"/>
      <c r="M43" s="296"/>
      <c r="N43" s="296" t="str">
        <f>'実質公債費比率（分子）の構造'!O$51</f>
        <v>-</v>
      </c>
      <c r="O43" s="296"/>
      <c r="P43" s="296"/>
    </row>
    <row r="44" spans="1:16" x14ac:dyDescent="0.15">
      <c r="A44" s="296" t="s">
        <v>40</v>
      </c>
      <c r="B44" s="296">
        <f>'実質公債費比率（分子）の構造'!K$50</f>
        <v>1</v>
      </c>
      <c r="C44" s="296"/>
      <c r="D44" s="296"/>
      <c r="E44" s="296">
        <f>'実質公債費比率（分子）の構造'!L$50</f>
        <v>0</v>
      </c>
      <c r="F44" s="296"/>
      <c r="G44" s="296"/>
      <c r="H44" s="296">
        <f>'実質公債費比率（分子）の構造'!M$50</f>
        <v>0</v>
      </c>
      <c r="I44" s="296"/>
      <c r="J44" s="296"/>
      <c r="K44" s="296">
        <f>'実質公債費比率（分子）の構造'!N$50</f>
        <v>0</v>
      </c>
      <c r="L44" s="296"/>
      <c r="M44" s="296"/>
      <c r="N44" s="296">
        <f>'実質公債費比率（分子）の構造'!O$50</f>
        <v>0</v>
      </c>
      <c r="O44" s="296"/>
      <c r="P44" s="296"/>
    </row>
    <row r="45" spans="1:16" x14ac:dyDescent="0.15">
      <c r="A45" s="296" t="s">
        <v>0</v>
      </c>
      <c r="B45" s="296">
        <f>'実質公債費比率（分子）の構造'!K$49</f>
        <v>56</v>
      </c>
      <c r="C45" s="296"/>
      <c r="D45" s="296"/>
      <c r="E45" s="296">
        <f>'実質公債費比率（分子）の構造'!L$49</f>
        <v>63</v>
      </c>
      <c r="F45" s="296"/>
      <c r="G45" s="296"/>
      <c r="H45" s="296">
        <f>'実質公債費比率（分子）の構造'!M$49</f>
        <v>67</v>
      </c>
      <c r="I45" s="296"/>
      <c r="J45" s="296"/>
      <c r="K45" s="296">
        <f>'実質公債費比率（分子）の構造'!N$49</f>
        <v>58</v>
      </c>
      <c r="L45" s="296"/>
      <c r="M45" s="296"/>
      <c r="N45" s="296">
        <f>'実質公債費比率（分子）の構造'!O$49</f>
        <v>60</v>
      </c>
      <c r="O45" s="296"/>
      <c r="P45" s="296"/>
    </row>
    <row r="46" spans="1:16" x14ac:dyDescent="0.15">
      <c r="A46" s="296" t="s">
        <v>38</v>
      </c>
      <c r="B46" s="296">
        <f>'実質公債費比率（分子）の構造'!K$48</f>
        <v>421</v>
      </c>
      <c r="C46" s="296"/>
      <c r="D46" s="296"/>
      <c r="E46" s="296">
        <f>'実質公債費比率（分子）の構造'!L$48</f>
        <v>411</v>
      </c>
      <c r="F46" s="296"/>
      <c r="G46" s="296"/>
      <c r="H46" s="296">
        <f>'実質公債費比率（分子）の構造'!M$48</f>
        <v>430</v>
      </c>
      <c r="I46" s="296"/>
      <c r="J46" s="296"/>
      <c r="K46" s="296">
        <f>'実質公債費比率（分子）の構造'!N$48</f>
        <v>449</v>
      </c>
      <c r="L46" s="296"/>
      <c r="M46" s="296"/>
      <c r="N46" s="296">
        <f>'実質公債費比率（分子）の構造'!O$48</f>
        <v>447</v>
      </c>
      <c r="O46" s="296"/>
      <c r="P46" s="296"/>
    </row>
    <row r="47" spans="1:16" x14ac:dyDescent="0.15">
      <c r="A47" s="296" t="s">
        <v>32</v>
      </c>
      <c r="B47" s="296" t="str">
        <f>'実質公債費比率（分子）の構造'!K$47</f>
        <v>-</v>
      </c>
      <c r="C47" s="296"/>
      <c r="D47" s="296"/>
      <c r="E47" s="296" t="str">
        <f>'実質公債費比率（分子）の構造'!L$47</f>
        <v>-</v>
      </c>
      <c r="F47" s="296"/>
      <c r="G47" s="296"/>
      <c r="H47" s="296" t="str">
        <f>'実質公債費比率（分子）の構造'!M$47</f>
        <v>-</v>
      </c>
      <c r="I47" s="296"/>
      <c r="J47" s="296"/>
      <c r="K47" s="296" t="str">
        <f>'実質公債費比率（分子）の構造'!N$47</f>
        <v>-</v>
      </c>
      <c r="L47" s="296"/>
      <c r="M47" s="296"/>
      <c r="N47" s="296" t="str">
        <f>'実質公債費比率（分子）の構造'!O$47</f>
        <v>-</v>
      </c>
      <c r="O47" s="296"/>
      <c r="P47" s="296"/>
    </row>
    <row r="48" spans="1:16" x14ac:dyDescent="0.15">
      <c r="A48" s="296" t="s">
        <v>27</v>
      </c>
      <c r="B48" s="296" t="str">
        <f>'実質公債費比率（分子）の構造'!K$46</f>
        <v>-</v>
      </c>
      <c r="C48" s="296"/>
      <c r="D48" s="296"/>
      <c r="E48" s="296" t="str">
        <f>'実質公債費比率（分子）の構造'!L$46</f>
        <v>-</v>
      </c>
      <c r="F48" s="296"/>
      <c r="G48" s="296"/>
      <c r="H48" s="296" t="str">
        <f>'実質公債費比率（分子）の構造'!M$46</f>
        <v>-</v>
      </c>
      <c r="I48" s="296"/>
      <c r="J48" s="296"/>
      <c r="K48" s="296" t="str">
        <f>'実質公債費比率（分子）の構造'!N$46</f>
        <v>-</v>
      </c>
      <c r="L48" s="296"/>
      <c r="M48" s="296"/>
      <c r="N48" s="296" t="str">
        <f>'実質公債費比率（分子）の構造'!O$46</f>
        <v>-</v>
      </c>
      <c r="O48" s="296"/>
      <c r="P48" s="296"/>
    </row>
    <row r="49" spans="1:16" x14ac:dyDescent="0.15">
      <c r="A49" s="296" t="s">
        <v>22</v>
      </c>
      <c r="B49" s="296">
        <f>'実質公債費比率（分子）の構造'!K$45</f>
        <v>483</v>
      </c>
      <c r="C49" s="296"/>
      <c r="D49" s="296"/>
      <c r="E49" s="296">
        <f>'実質公債費比率（分子）の構造'!L$45</f>
        <v>487</v>
      </c>
      <c r="F49" s="296"/>
      <c r="G49" s="296"/>
      <c r="H49" s="296">
        <f>'実質公債費比率（分子）の構造'!M$45</f>
        <v>531</v>
      </c>
      <c r="I49" s="296"/>
      <c r="J49" s="296"/>
      <c r="K49" s="296">
        <f>'実質公債費比率（分子）の構造'!N$45</f>
        <v>597</v>
      </c>
      <c r="L49" s="296"/>
      <c r="M49" s="296"/>
      <c r="N49" s="296">
        <f>'実質公債費比率（分子）の構造'!O$45</f>
        <v>607</v>
      </c>
      <c r="O49" s="296"/>
      <c r="P49" s="296"/>
    </row>
    <row r="50" spans="1:16" x14ac:dyDescent="0.15">
      <c r="A50" s="296" t="s">
        <v>52</v>
      </c>
      <c r="B50" s="296" t="e">
        <f>NA()</f>
        <v>#N/A</v>
      </c>
      <c r="C50" s="296">
        <f>IF(ISNUMBER('実質公債費比率（分子）の構造'!K$53),'実質公債費比率（分子）の構造'!K$53,NA())</f>
        <v>413</v>
      </c>
      <c r="D50" s="296" t="e">
        <f>NA()</f>
        <v>#N/A</v>
      </c>
      <c r="E50" s="296" t="e">
        <f>NA()</f>
        <v>#N/A</v>
      </c>
      <c r="F50" s="296">
        <f>IF(ISNUMBER('実質公債費比率（分子）の構造'!L$53),'実質公債費比率（分子）の構造'!L$53,NA())</f>
        <v>413</v>
      </c>
      <c r="G50" s="296" t="e">
        <f>NA()</f>
        <v>#N/A</v>
      </c>
      <c r="H50" s="296" t="e">
        <f>NA()</f>
        <v>#N/A</v>
      </c>
      <c r="I50" s="296">
        <f>IF(ISNUMBER('実質公債費比率（分子）の構造'!M$53),'実質公債費比率（分子）の構造'!M$53,NA())</f>
        <v>462</v>
      </c>
      <c r="J50" s="296" t="e">
        <f>NA()</f>
        <v>#N/A</v>
      </c>
      <c r="K50" s="296" t="e">
        <f>NA()</f>
        <v>#N/A</v>
      </c>
      <c r="L50" s="296">
        <f>IF(ISNUMBER('実質公債費比率（分子）の構造'!N$53),'実質公債費比率（分子）の構造'!N$53,NA())</f>
        <v>513</v>
      </c>
      <c r="M50" s="296" t="e">
        <f>NA()</f>
        <v>#N/A</v>
      </c>
      <c r="N50" s="296" t="e">
        <f>NA()</f>
        <v>#N/A</v>
      </c>
      <c r="O50" s="296">
        <f>IF(ISNUMBER('実質公債費比率（分子）の構造'!O$53),'実質公債費比率（分子）の構造'!O$53,NA())</f>
        <v>505</v>
      </c>
      <c r="P50" s="296" t="e">
        <f>NA()</f>
        <v>#N/A</v>
      </c>
    </row>
    <row r="53" spans="1:16" x14ac:dyDescent="0.15">
      <c r="A53" s="293" t="s">
        <v>115</v>
      </c>
    </row>
    <row r="54" spans="1:16" x14ac:dyDescent="0.15">
      <c r="A54" s="295"/>
      <c r="B54" s="295" t="str">
        <f>'将来負担比率（分子）の構造'!I$40</f>
        <v>R02</v>
      </c>
      <c r="C54" s="295"/>
      <c r="D54" s="295"/>
      <c r="E54" s="295" t="str">
        <f>'将来負担比率（分子）の構造'!J$40</f>
        <v>R03</v>
      </c>
      <c r="F54" s="295"/>
      <c r="G54" s="295"/>
      <c r="H54" s="295" t="str">
        <f>'将来負担比率（分子）の構造'!K$40</f>
        <v>R04</v>
      </c>
      <c r="I54" s="295"/>
      <c r="J54" s="295"/>
      <c r="K54" s="295" t="str">
        <f>'将来負担比率（分子）の構造'!L$40</f>
        <v>R05</v>
      </c>
      <c r="L54" s="295"/>
      <c r="M54" s="295"/>
      <c r="N54" s="295" t="str">
        <f>'将来負担比率（分子）の構造'!M$40</f>
        <v>R06</v>
      </c>
      <c r="O54" s="295"/>
      <c r="P54" s="295"/>
    </row>
    <row r="55" spans="1:16" x14ac:dyDescent="0.15">
      <c r="A55" s="295"/>
      <c r="B55" s="295" t="s">
        <v>119</v>
      </c>
      <c r="C55" s="295"/>
      <c r="D55" s="295" t="s">
        <v>122</v>
      </c>
      <c r="E55" s="295" t="s">
        <v>119</v>
      </c>
      <c r="F55" s="295"/>
      <c r="G55" s="295" t="s">
        <v>122</v>
      </c>
      <c r="H55" s="295" t="s">
        <v>119</v>
      </c>
      <c r="I55" s="295"/>
      <c r="J55" s="295" t="s">
        <v>122</v>
      </c>
      <c r="K55" s="295" t="s">
        <v>119</v>
      </c>
      <c r="L55" s="295"/>
      <c r="M55" s="295" t="s">
        <v>122</v>
      </c>
      <c r="N55" s="295" t="s">
        <v>119</v>
      </c>
      <c r="O55" s="295"/>
      <c r="P55" s="295" t="s">
        <v>122</v>
      </c>
    </row>
    <row r="56" spans="1:16" x14ac:dyDescent="0.15">
      <c r="A56" s="295" t="s">
        <v>42</v>
      </c>
      <c r="B56" s="295"/>
      <c r="C56" s="295"/>
      <c r="D56" s="295">
        <f>'将来負担比率（分子）の構造'!I$52</f>
        <v>7077</v>
      </c>
      <c r="E56" s="295"/>
      <c r="F56" s="295"/>
      <c r="G56" s="295">
        <f>'将来負担比率（分子）の構造'!J$52</f>
        <v>6832</v>
      </c>
      <c r="H56" s="295"/>
      <c r="I56" s="295"/>
      <c r="J56" s="295">
        <f>'将来負担比率（分子）の構造'!K$52</f>
        <v>6539</v>
      </c>
      <c r="K56" s="295"/>
      <c r="L56" s="295"/>
      <c r="M56" s="295">
        <f>'将来負担比率（分子）の構造'!L$52</f>
        <v>6413</v>
      </c>
      <c r="N56" s="295"/>
      <c r="O56" s="295"/>
      <c r="P56" s="295">
        <f>'将来負担比率（分子）の構造'!M$52</f>
        <v>6184</v>
      </c>
    </row>
    <row r="57" spans="1:16" x14ac:dyDescent="0.15">
      <c r="A57" s="295" t="s">
        <v>93</v>
      </c>
      <c r="B57" s="295"/>
      <c r="C57" s="295"/>
      <c r="D57" s="295" t="str">
        <f>'将来負担比率（分子）の構造'!I$51</f>
        <v>-</v>
      </c>
      <c r="E57" s="295"/>
      <c r="F57" s="295"/>
      <c r="G57" s="295" t="str">
        <f>'将来負担比率（分子）の構造'!J$51</f>
        <v>-</v>
      </c>
      <c r="H57" s="295"/>
      <c r="I57" s="295"/>
      <c r="J57" s="295">
        <f>'将来負担比率（分子）の構造'!K$51</f>
        <v>131</v>
      </c>
      <c r="K57" s="295"/>
      <c r="L57" s="295"/>
      <c r="M57" s="295">
        <f>'将来負担比率（分子）の構造'!L$51</f>
        <v>246</v>
      </c>
      <c r="N57" s="295"/>
      <c r="O57" s="295"/>
      <c r="P57" s="295">
        <f>'将来負担比率（分子）の構造'!M$51</f>
        <v>288</v>
      </c>
    </row>
    <row r="58" spans="1:16" x14ac:dyDescent="0.15">
      <c r="A58" s="295" t="s">
        <v>90</v>
      </c>
      <c r="B58" s="295"/>
      <c r="C58" s="295"/>
      <c r="D58" s="295">
        <f>'将来負担比率（分子）の構造'!I$50</f>
        <v>1279</v>
      </c>
      <c r="E58" s="295"/>
      <c r="F58" s="295"/>
      <c r="G58" s="295">
        <f>'将来負担比率（分子）の構造'!J$50</f>
        <v>1885</v>
      </c>
      <c r="H58" s="295"/>
      <c r="I58" s="295"/>
      <c r="J58" s="295">
        <f>'将来負担比率（分子）の構造'!K$50</f>
        <v>2117</v>
      </c>
      <c r="K58" s="295"/>
      <c r="L58" s="295"/>
      <c r="M58" s="295">
        <f>'将来負担比率（分子）の構造'!L$50</f>
        <v>2094</v>
      </c>
      <c r="N58" s="295"/>
      <c r="O58" s="295"/>
      <c r="P58" s="295">
        <f>'将来負担比率（分子）の構造'!M$50</f>
        <v>2126</v>
      </c>
    </row>
    <row r="59" spans="1:16" x14ac:dyDescent="0.15">
      <c r="A59" s="295" t="s">
        <v>86</v>
      </c>
      <c r="B59" s="295" t="str">
        <f>'将来負担比率（分子）の構造'!I$49</f>
        <v>-</v>
      </c>
      <c r="C59" s="295"/>
      <c r="D59" s="295"/>
      <c r="E59" s="295" t="str">
        <f>'将来負担比率（分子）の構造'!J$49</f>
        <v>-</v>
      </c>
      <c r="F59" s="295"/>
      <c r="G59" s="295"/>
      <c r="H59" s="295" t="str">
        <f>'将来負担比率（分子）の構造'!K$49</f>
        <v>-</v>
      </c>
      <c r="I59" s="295"/>
      <c r="J59" s="295"/>
      <c r="K59" s="295" t="str">
        <f>'将来負担比率（分子）の構造'!L$49</f>
        <v>-</v>
      </c>
      <c r="L59" s="295"/>
      <c r="M59" s="295"/>
      <c r="N59" s="295" t="str">
        <f>'将来負担比率（分子）の構造'!M$49</f>
        <v>-</v>
      </c>
      <c r="O59" s="295"/>
      <c r="P59" s="295"/>
    </row>
    <row r="60" spans="1:16" x14ac:dyDescent="0.15">
      <c r="A60" s="295" t="s">
        <v>80</v>
      </c>
      <c r="B60" s="295" t="str">
        <f>'将来負担比率（分子）の構造'!I$48</f>
        <v>-</v>
      </c>
      <c r="C60" s="295"/>
      <c r="D60" s="295"/>
      <c r="E60" s="295" t="str">
        <f>'将来負担比率（分子）の構造'!J$48</f>
        <v>-</v>
      </c>
      <c r="F60" s="295"/>
      <c r="G60" s="295"/>
      <c r="H60" s="295" t="str">
        <f>'将来負担比率（分子）の構造'!K$48</f>
        <v>-</v>
      </c>
      <c r="I60" s="295"/>
      <c r="J60" s="295"/>
      <c r="K60" s="295" t="str">
        <f>'将来負担比率（分子）の構造'!L$48</f>
        <v>-</v>
      </c>
      <c r="L60" s="295"/>
      <c r="M60" s="295"/>
      <c r="N60" s="295" t="str">
        <f>'将来負担比率（分子）の構造'!M$48</f>
        <v>-</v>
      </c>
      <c r="O60" s="295"/>
      <c r="P60" s="295"/>
    </row>
    <row r="61" spans="1:16" x14ac:dyDescent="0.15">
      <c r="A61" s="295" t="s">
        <v>73</v>
      </c>
      <c r="B61" s="295" t="str">
        <f>'将来負担比率（分子）の構造'!I$46</f>
        <v>-</v>
      </c>
      <c r="C61" s="295"/>
      <c r="D61" s="295"/>
      <c r="E61" s="295" t="str">
        <f>'将来負担比率（分子）の構造'!J$46</f>
        <v>-</v>
      </c>
      <c r="F61" s="295"/>
      <c r="G61" s="295"/>
      <c r="H61" s="295" t="str">
        <f>'将来負担比率（分子）の構造'!K$46</f>
        <v>-</v>
      </c>
      <c r="I61" s="295"/>
      <c r="J61" s="295"/>
      <c r="K61" s="295" t="str">
        <f>'将来負担比率（分子）の構造'!L$46</f>
        <v>-</v>
      </c>
      <c r="L61" s="295"/>
      <c r="M61" s="295"/>
      <c r="N61" s="295" t="str">
        <f>'将来負担比率（分子）の構造'!M$46</f>
        <v>-</v>
      </c>
      <c r="O61" s="295"/>
      <c r="P61" s="295"/>
    </row>
    <row r="62" spans="1:16" x14ac:dyDescent="0.15">
      <c r="A62" s="295" t="s">
        <v>74</v>
      </c>
      <c r="B62" s="295">
        <f>'将来負担比率（分子）の構造'!I$45</f>
        <v>820</v>
      </c>
      <c r="C62" s="295"/>
      <c r="D62" s="295"/>
      <c r="E62" s="295">
        <f>'将来負担比率（分子）の構造'!J$45</f>
        <v>805</v>
      </c>
      <c r="F62" s="295"/>
      <c r="G62" s="295"/>
      <c r="H62" s="295">
        <f>'将来負担比率（分子）の構造'!K$45</f>
        <v>797</v>
      </c>
      <c r="I62" s="295"/>
      <c r="J62" s="295"/>
      <c r="K62" s="295">
        <f>'将来負担比率（分子）の構造'!L$45</f>
        <v>796</v>
      </c>
      <c r="L62" s="295"/>
      <c r="M62" s="295"/>
      <c r="N62" s="295">
        <f>'将来負担比率（分子）の構造'!M$45</f>
        <v>818</v>
      </c>
      <c r="O62" s="295"/>
      <c r="P62" s="295"/>
    </row>
    <row r="63" spans="1:16" x14ac:dyDescent="0.15">
      <c r="A63" s="295" t="s">
        <v>72</v>
      </c>
      <c r="B63" s="295">
        <f>'将来負担比率（分子）の構造'!I$44</f>
        <v>585</v>
      </c>
      <c r="C63" s="295"/>
      <c r="D63" s="295"/>
      <c r="E63" s="295">
        <f>'将来負担比率（分子）の構造'!J$44</f>
        <v>528</v>
      </c>
      <c r="F63" s="295"/>
      <c r="G63" s="295"/>
      <c r="H63" s="295">
        <f>'将来負担比率（分子）の構造'!K$44</f>
        <v>468</v>
      </c>
      <c r="I63" s="295"/>
      <c r="J63" s="295"/>
      <c r="K63" s="295">
        <f>'将来負担比率（分子）の構造'!L$44</f>
        <v>426</v>
      </c>
      <c r="L63" s="295"/>
      <c r="M63" s="295"/>
      <c r="N63" s="295">
        <f>'将来負担比率（分子）の構造'!M$44</f>
        <v>455</v>
      </c>
      <c r="O63" s="295"/>
      <c r="P63" s="295"/>
    </row>
    <row r="64" spans="1:16" x14ac:dyDescent="0.15">
      <c r="A64" s="295" t="s">
        <v>70</v>
      </c>
      <c r="B64" s="295">
        <f>'将来負担比率（分子）の構造'!I$43</f>
        <v>3972</v>
      </c>
      <c r="C64" s="295"/>
      <c r="D64" s="295"/>
      <c r="E64" s="295">
        <f>'将来負担比率（分子）の構造'!J$43</f>
        <v>3669</v>
      </c>
      <c r="F64" s="295"/>
      <c r="G64" s="295"/>
      <c r="H64" s="295">
        <f>'将来負担比率（分子）の構造'!K$43</f>
        <v>3691</v>
      </c>
      <c r="I64" s="295"/>
      <c r="J64" s="295"/>
      <c r="K64" s="295">
        <f>'将来負担比率（分子）の構造'!L$43</f>
        <v>3454</v>
      </c>
      <c r="L64" s="295"/>
      <c r="M64" s="295"/>
      <c r="N64" s="295">
        <f>'将来負担比率（分子）の構造'!M$43</f>
        <v>3228</v>
      </c>
      <c r="O64" s="295"/>
      <c r="P64" s="295"/>
    </row>
    <row r="65" spans="1:16" x14ac:dyDescent="0.15">
      <c r="A65" s="295" t="s">
        <v>69</v>
      </c>
      <c r="B65" s="295">
        <f>'将来負担比率（分子）の構造'!I$42</f>
        <v>1</v>
      </c>
      <c r="C65" s="295"/>
      <c r="D65" s="295"/>
      <c r="E65" s="295" t="str">
        <f>'将来負担比率（分子）の構造'!J$42</f>
        <v>-</v>
      </c>
      <c r="F65" s="295"/>
      <c r="G65" s="295"/>
      <c r="H65" s="295" t="str">
        <f>'将来負担比率（分子）の構造'!K$42</f>
        <v>-</v>
      </c>
      <c r="I65" s="295"/>
      <c r="J65" s="295"/>
      <c r="K65" s="295" t="str">
        <f>'将来負担比率（分子）の構造'!L$42</f>
        <v>-</v>
      </c>
      <c r="L65" s="295"/>
      <c r="M65" s="295"/>
      <c r="N65" s="295" t="str">
        <f>'将来負担比率（分子）の構造'!M$42</f>
        <v>-</v>
      </c>
      <c r="O65" s="295"/>
      <c r="P65" s="295"/>
    </row>
    <row r="66" spans="1:16" x14ac:dyDescent="0.15">
      <c r="A66" s="295" t="s">
        <v>54</v>
      </c>
      <c r="B66" s="295">
        <f>'将来負担比率（分子）の構造'!I$41</f>
        <v>7908</v>
      </c>
      <c r="C66" s="295"/>
      <c r="D66" s="295"/>
      <c r="E66" s="295">
        <f>'将来負担比率（分子）の構造'!J$41</f>
        <v>7904</v>
      </c>
      <c r="F66" s="295"/>
      <c r="G66" s="295"/>
      <c r="H66" s="295">
        <f>'将来負担比率（分子）の構造'!K$41</f>
        <v>7932</v>
      </c>
      <c r="I66" s="295"/>
      <c r="J66" s="295"/>
      <c r="K66" s="295">
        <f>'将来負担比率（分子）の構造'!L$41</f>
        <v>7981</v>
      </c>
      <c r="L66" s="295"/>
      <c r="M66" s="295"/>
      <c r="N66" s="295">
        <f>'将来負担比率（分子）の構造'!M$41</f>
        <v>7889</v>
      </c>
      <c r="O66" s="295"/>
      <c r="P66" s="295"/>
    </row>
    <row r="67" spans="1:16" x14ac:dyDescent="0.15">
      <c r="A67" s="295" t="s">
        <v>95</v>
      </c>
      <c r="B67" s="295" t="e">
        <f>NA()</f>
        <v>#N/A</v>
      </c>
      <c r="C67" s="295">
        <f>IF(ISNUMBER('将来負担比率（分子）の構造'!I$53),IF('将来負担比率（分子）の構造'!I$53&lt;0,0,'将来負担比率（分子）の構造'!I$53),NA())</f>
        <v>4931</v>
      </c>
      <c r="D67" s="295" t="e">
        <f>NA()</f>
        <v>#N/A</v>
      </c>
      <c r="E67" s="295" t="e">
        <f>NA()</f>
        <v>#N/A</v>
      </c>
      <c r="F67" s="295">
        <f>IF(ISNUMBER('将来負担比率（分子）の構造'!J$53),IF('将来負担比率（分子）の構造'!J$53&lt;0,0,'将来負担比率（分子）の構造'!J$53),NA())</f>
        <v>4189</v>
      </c>
      <c r="G67" s="295" t="e">
        <f>NA()</f>
        <v>#N/A</v>
      </c>
      <c r="H67" s="295" t="e">
        <f>NA()</f>
        <v>#N/A</v>
      </c>
      <c r="I67" s="295">
        <f>IF(ISNUMBER('将来負担比率（分子）の構造'!K$53),IF('将来負担比率（分子）の構造'!K$53&lt;0,0,'将来負担比率（分子）の構造'!K$53),NA())</f>
        <v>4101</v>
      </c>
      <c r="J67" s="295" t="e">
        <f>NA()</f>
        <v>#N/A</v>
      </c>
      <c r="K67" s="295" t="e">
        <f>NA()</f>
        <v>#N/A</v>
      </c>
      <c r="L67" s="295">
        <f>IF(ISNUMBER('将来負担比率（分子）の構造'!L$53),IF('将来負担比率（分子）の構造'!L$53&lt;0,0,'将来負担比率（分子）の構造'!L$53),NA())</f>
        <v>3904</v>
      </c>
      <c r="M67" s="295" t="e">
        <f>NA()</f>
        <v>#N/A</v>
      </c>
      <c r="N67" s="295" t="e">
        <f>NA()</f>
        <v>#N/A</v>
      </c>
      <c r="O67" s="295">
        <f>IF(ISNUMBER('将来負担比率（分子）の構造'!M$53),IF('将来負担比率（分子）の構造'!M$53&lt;0,0,'将来負担比率（分子）の構造'!M$53),NA())</f>
        <v>3793</v>
      </c>
      <c r="P67" s="295" t="e">
        <f>NA()</f>
        <v>#N/A</v>
      </c>
    </row>
    <row r="70" spans="1:16" x14ac:dyDescent="0.15">
      <c r="A70" s="298" t="s">
        <v>123</v>
      </c>
      <c r="B70" s="298"/>
      <c r="C70" s="298"/>
      <c r="D70" s="298"/>
      <c r="E70" s="298"/>
      <c r="F70" s="298"/>
    </row>
    <row r="71" spans="1:16" x14ac:dyDescent="0.15">
      <c r="A71" s="297"/>
      <c r="B71" s="297" t="str">
        <f>基金残高に係る経年分析!F54</f>
        <v>R04</v>
      </c>
      <c r="C71" s="297" t="str">
        <f>基金残高に係る経年分析!G54</f>
        <v>R05</v>
      </c>
      <c r="D71" s="297" t="str">
        <f>基金残高に係る経年分析!H54</f>
        <v>R06</v>
      </c>
    </row>
    <row r="72" spans="1:16" x14ac:dyDescent="0.15">
      <c r="A72" s="297" t="s">
        <v>124</v>
      </c>
      <c r="B72" s="299">
        <f>基金残高に係る経年分析!F55</f>
        <v>887</v>
      </c>
      <c r="C72" s="299">
        <f>基金残高に係る経年分析!G55</f>
        <v>929</v>
      </c>
      <c r="D72" s="299">
        <f>基金残高に係る経年分析!H55</f>
        <v>917</v>
      </c>
    </row>
    <row r="73" spans="1:16" x14ac:dyDescent="0.15">
      <c r="A73" s="297" t="s">
        <v>125</v>
      </c>
      <c r="B73" s="299">
        <f>基金残高に係る経年分析!F56</f>
        <v>207</v>
      </c>
      <c r="C73" s="299">
        <f>基金残高に係る経年分析!G56</f>
        <v>228</v>
      </c>
      <c r="D73" s="299">
        <f>基金残高に係る経年分析!H56</f>
        <v>269</v>
      </c>
    </row>
    <row r="74" spans="1:16" x14ac:dyDescent="0.15">
      <c r="A74" s="297" t="s">
        <v>127</v>
      </c>
      <c r="B74" s="299">
        <f>基金残高に係る経年分析!F57</f>
        <v>271</v>
      </c>
      <c r="C74" s="299">
        <f>基金残高に係る経年分析!G57</f>
        <v>313</v>
      </c>
      <c r="D74" s="299">
        <f>基金残高に係る経年分析!H57</f>
        <v>383</v>
      </c>
    </row>
  </sheetData>
  <sheetProtection algorithmName="SHA-512" hashValue="0aHtiWu59pZ7ydUixhczMlXAS/5NLW5eJtvs2zjjL4eIKWZAAzQDesbk7ogQWGmXMBXKKxfJOtMF/FzHH4eX2Q==" saltValue="djREQmOQqV9agPG66xfQFA=="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坂本 博之</cp:lastModifiedBy>
  <dcterms:created xsi:type="dcterms:W3CDTF">2026-02-23T04:25:35Z</dcterms:created>
  <dcterms:modified xsi:type="dcterms:W3CDTF">2026-09-11T07:21:39Z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2026-03-18T02:56:04Z</vt:filetime>
  </property>
</Properties>
</file>