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W10" i="4"/>
  <c r="P10" i="4"/>
  <c r="I10" i="4"/>
  <c r="BB8" i="4"/>
  <c r="AT8" i="4"/>
  <c r="AL8" i="4"/>
  <c r="W8" i="4"/>
  <c r="P8" i="4"/>
  <c r="B8" i="4"/>
  <c r="B6" i="4"/>
  <c r="C10" i="5" l="1"/>
  <c r="D10" i="5"/>
  <c r="E10" i="5"/>
  <c r="B10" i="5"/>
</calcChain>
</file>

<file path=xl/sharedStrings.xml><?xml version="1.0" encoding="utf-8"?>
<sst xmlns="http://schemas.openxmlformats.org/spreadsheetml/2006/main" count="235" uniqueCount="122">
  <si>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</si>
  <si>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</si>
  <si>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</si>
  <si>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</si>
  <si>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</si>
  <si>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</si>
  <si>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</si>
  <si>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</si>
  <si>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</si>
  <si>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</si>
  <si>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</si>
  <si>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</si>
  <si>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</si>
  <si>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</si>
  <si>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</si>
  <si>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</si>
  <si>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</si>
  <si>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</si>
  <si>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</si>
  <si>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</si>
  <si>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</si>
  <si>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</si>
  <si>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</si>
  <si>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</si>
  <si>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</si>
  <si>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</si>
  <si>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</si>
  <si>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</si>
  <si>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</si>
  <si>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</si>
  <si>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</si>
  <si>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</si>
  <si>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</si>
  <si>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</si>
  <si>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</si>
  <si>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</si>
  <si>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</si>
  <si>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</si>
  <si>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</si>
  <si>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</si>
  <si>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</si>
  <si>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</si>
  <si>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</si>
  <si>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</si>
  <si>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</si>
  <si>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</si>
  <si>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</si>
  <si>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</si>
  <si>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</si>
  <si>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</si>
  <si>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</si>
  <si>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</si>
  <si>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</si>
  <si>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</si>
  <si>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</si>
  <si>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</si>
  <si>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</si>
  <si>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</si>
  <si>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</si>
  <si>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</si>
  <si>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</si>
  <si>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</si>
  <si>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</si>
  <si>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</si>
  <si>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</si>
  <si>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</si>
  <si>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</si>
  <si>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</si>
  <si>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</si>
  <si>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</si>
  <si>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</si>
  <si>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</si>
  <si>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</si>
  <si>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</si>
  <si>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</si>
  <si>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</si>
  <si>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</si>
  <si>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</si>
  <si>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</si>
  <si>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</si>
  <si>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</si>
  <si>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</si>
  <si>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</si>
  <si>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</si>
  <si>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</si>
  <si>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</si>
  <si>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</si>
  <si>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</si>
  <si>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</si>
  <si>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</si>
  <si>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</si>
  <si>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</si>
  <si>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</si>
  <si>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</si>
  <si>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</si>
  <si>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</si>
  <si>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</si>
  <si>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</si>
  <si>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</si>
  <si>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</si>
  <si>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</si>
  <si>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</si>
  <si>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</si>
  <si>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</si>
  <si>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</si>
  <si>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</si>
  <si>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</si>
  <si>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鶴田町</t>
  </si>
  <si>
    <t>法適用</t>
  </si>
  <si>
    <t>下水道事業</t>
  </si>
  <si>
    <t>公共下水道</t>
  </si>
  <si>
    <t>Cd2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</si>
  <si>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</si>
  <si>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</si>
  <si>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</si>
  <si>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</si>
  <si>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</si>
  <si>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</si>
  <si>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</si>
  <si>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管渠については、築年数も浅いため更新時期は先であるが、管路調査等により優先的に更新を実施すべき区間の考え方をまとめておくことが今後重要である。また、処理場の機械及び電気設備は、近い将来更新時期を向かえるため、既存の施設を有効に活用し、長寿命化を図る体系的な取組をするために、ストックマネジメント策定の必要性がある。</t>
    <rPh sb="0" eb="2">
      <t>カンキョ</t>
    </rPh>
    <rPh sb="8" eb="11">
      <t>チクネンスウ</t>
    </rPh>
    <rPh sb="12" eb="13">
      <t>アサ</t>
    </rPh>
    <rPh sb="16" eb="18">
      <t>コウシン</t>
    </rPh>
    <rPh sb="18" eb="20">
      <t>ジキ</t>
    </rPh>
    <rPh sb="21" eb="22">
      <t>サキ</t>
    </rPh>
    <rPh sb="27" eb="29">
      <t>カンロ</t>
    </rPh>
    <rPh sb="29" eb="31">
      <t>チョウサ</t>
    </rPh>
    <rPh sb="31" eb="32">
      <t>トウ</t>
    </rPh>
    <rPh sb="35" eb="38">
      <t>ユウセンテキ</t>
    </rPh>
    <rPh sb="39" eb="41">
      <t>コウシン</t>
    </rPh>
    <rPh sb="42" eb="44">
      <t>ジッシ</t>
    </rPh>
    <rPh sb="47" eb="49">
      <t>クカン</t>
    </rPh>
    <rPh sb="50" eb="51">
      <t>カンガ</t>
    </rPh>
    <rPh sb="52" eb="53">
      <t>カタ</t>
    </rPh>
    <rPh sb="63" eb="65">
      <t>コンゴ</t>
    </rPh>
    <rPh sb="65" eb="67">
      <t>ジュウヨウ</t>
    </rPh>
    <rPh sb="74" eb="77">
      <t>ショリジョウ</t>
    </rPh>
    <rPh sb="78" eb="80">
      <t>キカイ</t>
    </rPh>
    <rPh sb="80" eb="81">
      <t>オヨ</t>
    </rPh>
    <rPh sb="82" eb="84">
      <t>デンキ</t>
    </rPh>
    <rPh sb="84" eb="86">
      <t>セツビ</t>
    </rPh>
    <rPh sb="88" eb="89">
      <t>チカ</t>
    </rPh>
    <rPh sb="90" eb="92">
      <t>ショウライ</t>
    </rPh>
    <rPh sb="92" eb="94">
      <t>コウシン</t>
    </rPh>
    <rPh sb="94" eb="96">
      <t>ジキ</t>
    </rPh>
    <rPh sb="97" eb="98">
      <t>ム</t>
    </rPh>
    <rPh sb="104" eb="106">
      <t>キゾン</t>
    </rPh>
    <rPh sb="107" eb="109">
      <t>シセツ</t>
    </rPh>
    <rPh sb="110" eb="112">
      <t>ユウコウ</t>
    </rPh>
    <rPh sb="113" eb="115">
      <t>カツヨウ</t>
    </rPh>
    <rPh sb="117" eb="121">
      <t>チョウジュミョウカ</t>
    </rPh>
    <rPh sb="122" eb="123">
      <t>ハカ</t>
    </rPh>
    <rPh sb="124" eb="127">
      <t>タイケイテキ</t>
    </rPh>
    <rPh sb="128" eb="130">
      <t>トリクミ</t>
    </rPh>
    <rPh sb="147" eb="149">
      <t>サクテイ</t>
    </rPh>
    <rPh sb="150" eb="153">
      <t>ヒツヨウセイ</t>
    </rPh>
    <phoneticPr fontId="4"/>
  </si>
  <si>
    <t>適正な料金収入を確保することが経営改善の第１歩であり、接続率を向上させることが特に重要である。また、今後の人口減少や空き家対策等を踏まえ、農業集落排水を公共下水道に取り込んで維持管理の一元化を図りながら、組織の連携した取組が必要である。</t>
    <rPh sb="0" eb="2">
      <t>テキセイ</t>
    </rPh>
    <rPh sb="3" eb="5">
      <t>リョウキン</t>
    </rPh>
    <rPh sb="5" eb="7">
      <t>シュウニュウ</t>
    </rPh>
    <rPh sb="8" eb="10">
      <t>カクホ</t>
    </rPh>
    <rPh sb="15" eb="17">
      <t>ケイエイ</t>
    </rPh>
    <rPh sb="17" eb="19">
      <t>カイゼン</t>
    </rPh>
    <rPh sb="20" eb="21">
      <t>ダイ</t>
    </rPh>
    <rPh sb="22" eb="23">
      <t>ポ</t>
    </rPh>
    <rPh sb="27" eb="29">
      <t>セツゾク</t>
    </rPh>
    <rPh sb="29" eb="30">
      <t>リツ</t>
    </rPh>
    <rPh sb="31" eb="33">
      <t>コウジョウ</t>
    </rPh>
    <rPh sb="39" eb="40">
      <t>トク</t>
    </rPh>
    <rPh sb="41" eb="43">
      <t>ジュウヨウ</t>
    </rPh>
    <rPh sb="50" eb="52">
      <t>コンゴ</t>
    </rPh>
    <rPh sb="53" eb="55">
      <t>ジンコウ</t>
    </rPh>
    <rPh sb="55" eb="57">
      <t>ゲンショウ</t>
    </rPh>
    <rPh sb="58" eb="59">
      <t>ア</t>
    </rPh>
    <rPh sb="60" eb="61">
      <t>ヤ</t>
    </rPh>
    <rPh sb="61" eb="63">
      <t>タイサク</t>
    </rPh>
    <rPh sb="63" eb="64">
      <t>トウ</t>
    </rPh>
    <rPh sb="65" eb="66">
      <t>フ</t>
    </rPh>
    <rPh sb="69" eb="71">
      <t>ノウギョウ</t>
    </rPh>
    <rPh sb="71" eb="73">
      <t>シュウラク</t>
    </rPh>
    <rPh sb="73" eb="75">
      <t>ハイスイ</t>
    </rPh>
    <rPh sb="76" eb="78">
      <t>コウキョウ</t>
    </rPh>
    <rPh sb="78" eb="81">
      <t>ゲスイドウ</t>
    </rPh>
    <rPh sb="82" eb="83">
      <t>ト</t>
    </rPh>
    <rPh sb="84" eb="85">
      <t>コ</t>
    </rPh>
    <rPh sb="87" eb="89">
      <t>イジ</t>
    </rPh>
    <rPh sb="89" eb="91">
      <t>カンリ</t>
    </rPh>
    <rPh sb="92" eb="95">
      <t>イチゲンカ</t>
    </rPh>
    <rPh sb="96" eb="97">
      <t>ハカ</t>
    </rPh>
    <rPh sb="102" eb="104">
      <t>ソシキ</t>
    </rPh>
    <rPh sb="105" eb="107">
      <t>レンケイ</t>
    </rPh>
    <rPh sb="109" eb="111">
      <t>トリクミ</t>
    </rPh>
    <rPh sb="112" eb="114">
      <t>ヒツヨウ</t>
    </rPh>
    <phoneticPr fontId="4"/>
  </si>
  <si>
    <t>経営収支比率は100％を超えており、累積欠損金比率も徐々に減少しているものの依然高い比率であるため、引き続き経営改善が必要である。また、一般会計への依存度が高いため、投資の効率化や維持管理費の削減、接続率向上による有収水量を増加させて経営の健全化と効率性を高めることが重要である。さらに、水洗化率が58.55％と低く、それが経費回収率に反映されているため、水洗化率を向上させることにより適正な使用料を確保し、経費回収率向上につなげることが重要である。</t>
    <rPh sb="0" eb="2">
      <t>ケイエイ</t>
    </rPh>
    <rPh sb="2" eb="4">
      <t>シュウシ</t>
    </rPh>
    <rPh sb="4" eb="6">
      <t>ヒリツ</t>
    </rPh>
    <rPh sb="12" eb="13">
      <t>コ</t>
    </rPh>
    <rPh sb="18" eb="20">
      <t>ルイセキ</t>
    </rPh>
    <rPh sb="20" eb="23">
      <t>ケッソンキン</t>
    </rPh>
    <rPh sb="23" eb="25">
      <t>ヒリツ</t>
    </rPh>
    <rPh sb="26" eb="28">
      <t>ジョジョ</t>
    </rPh>
    <rPh sb="29" eb="31">
      <t>ゲンショウ</t>
    </rPh>
    <rPh sb="38" eb="40">
      <t>イゼン</t>
    </rPh>
    <rPh sb="40" eb="41">
      <t>タカ</t>
    </rPh>
    <rPh sb="42" eb="44">
      <t>ヒリツ</t>
    </rPh>
    <rPh sb="50" eb="51">
      <t>ヒ</t>
    </rPh>
    <rPh sb="52" eb="53">
      <t>ツヅ</t>
    </rPh>
    <rPh sb="54" eb="56">
      <t>ケイエイ</t>
    </rPh>
    <rPh sb="56" eb="58">
      <t>カイゼン</t>
    </rPh>
    <rPh sb="59" eb="61">
      <t>ヒツヨウ</t>
    </rPh>
    <rPh sb="68" eb="70">
      <t>イッパン</t>
    </rPh>
    <rPh sb="70" eb="72">
      <t>カイケイ</t>
    </rPh>
    <rPh sb="74" eb="77">
      <t>イゾンド</t>
    </rPh>
    <rPh sb="78" eb="79">
      <t>タカ</t>
    </rPh>
    <rPh sb="83" eb="85">
      <t>トウシ</t>
    </rPh>
    <rPh sb="86" eb="89">
      <t>コウリツカ</t>
    </rPh>
    <rPh sb="90" eb="92">
      <t>イジ</t>
    </rPh>
    <rPh sb="92" eb="95">
      <t>カンリヒ</t>
    </rPh>
    <rPh sb="96" eb="98">
      <t>サクゲン</t>
    </rPh>
    <rPh sb="99" eb="101">
      <t>セツゾク</t>
    </rPh>
    <rPh sb="101" eb="102">
      <t>リツ</t>
    </rPh>
    <rPh sb="102" eb="104">
      <t>コウジョウ</t>
    </rPh>
    <rPh sb="107" eb="109">
      <t>ユウシュウ</t>
    </rPh>
    <rPh sb="109" eb="111">
      <t>スイリョウ</t>
    </rPh>
    <rPh sb="112" eb="114">
      <t>ゾウカ</t>
    </rPh>
    <rPh sb="117" eb="119">
      <t>ケイエイ</t>
    </rPh>
    <rPh sb="120" eb="123">
      <t>ケンゼンカ</t>
    </rPh>
    <rPh sb="124" eb="127">
      <t>コウリツセイ</t>
    </rPh>
    <rPh sb="128" eb="129">
      <t>タカ</t>
    </rPh>
    <rPh sb="134" eb="136">
      <t>ジュウヨウ</t>
    </rPh>
    <rPh sb="144" eb="147">
      <t>スイセンカ</t>
    </rPh>
    <rPh sb="147" eb="148">
      <t>リツ</t>
    </rPh>
    <rPh sb="156" eb="157">
      <t>ヒク</t>
    </rPh>
    <rPh sb="162" eb="164">
      <t>ケイヒ</t>
    </rPh>
    <rPh sb="164" eb="167">
      <t>カイシュウリツ</t>
    </rPh>
    <rPh sb="168" eb="170">
      <t>ハンエイ</t>
    </rPh>
    <rPh sb="178" eb="181">
      <t>スイセンカ</t>
    </rPh>
    <rPh sb="181" eb="182">
      <t>リツ</t>
    </rPh>
    <rPh sb="183" eb="185">
      <t>コウジョウ</t>
    </rPh>
    <rPh sb="193" eb="195">
      <t>テキセイ</t>
    </rPh>
    <rPh sb="196" eb="199">
      <t>シヨウリョウ</t>
    </rPh>
    <rPh sb="200" eb="202">
      <t>カクホ</t>
    </rPh>
    <rPh sb="204" eb="206">
      <t>ケイヒ</t>
    </rPh>
    <rPh sb="206" eb="209">
      <t>カイシュウリツ</t>
    </rPh>
    <rPh sb="209" eb="211">
      <t>コウジョウ</t>
    </rPh>
    <rPh sb="219" eb="221">
      <t>ジュウヨウ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</si>
</sst>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9125632"/>
        <c:axId val="17916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0.14000000000000001</c:v>
                </c:pt>
                <c:pt idx="1">
                  <c:v>0</c:v>
                </c:pt>
                <c:pt idx="2" formatCode="#,##0.00;&quot;△&quot;#,##0.00;&quot;-&quot;">
                  <c:v>0.03</c:v>
                </c:pt>
                <c:pt idx="3" formatCode="#,##0.00;&quot;△&quot;#,##0.00;&quot;-&quot;">
                  <c:v>0.15</c:v>
                </c:pt>
                <c:pt idx="4" formatCode="#,##0.00;&quot;△&quot;#,##0.00;&quot;-&quot;">
                  <c:v>0.1</c:v>
                </c:pt>
              </c:numCache>
            </c:numRef>
          </c:val>
          <c:smooth val="0"/>
        </c:ser>
        <c:dLbls>
          <c:showLegendKey val="0"/>
          <c:showVal val="0"/>
          <c:showCatName val="0"/>
          <c:showSerName val="0"/>
          <c:showPercent val="0"/>
          <c:showBubbleSize val="0"/>
        </c:dLbls>
        <c:marker val="1"/>
        <c:smooth val="0"/>
        <c:axId val="179125632"/>
        <c:axId val="179168768"/>
      </c:lineChart>
      <c:dateAx>
        <c:axId val="179125632"/>
        <c:scaling>
          <c:orientation val="minMax"/>
        </c:scaling>
        <c:delete val="1"/>
        <c:axPos val="b"/>
        <c:numFmt formatCode="ge" sourceLinked="1"/>
        <c:majorTickMark val="none"/>
        <c:minorTickMark val="none"/>
        <c:tickLblPos val="none"/>
        <c:crossAx val="179168768"/>
        <c:crosses val="autoZero"/>
        <c:auto val="1"/>
        <c:lblOffset val="100"/>
        <c:baseTimeUnit val="years"/>
      </c:dateAx>
      <c:valAx>
        <c:axId val="17916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12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47.63</c:v>
                </c:pt>
                <c:pt idx="1">
                  <c:v>49.28</c:v>
                </c:pt>
                <c:pt idx="2">
                  <c:v>49.08</c:v>
                </c:pt>
                <c:pt idx="3">
                  <c:v>51.11</c:v>
                </c:pt>
                <c:pt idx="4">
                  <c:v>50.14</c:v>
                </c:pt>
              </c:numCache>
            </c:numRef>
          </c:val>
        </c:ser>
        <c:dLbls>
          <c:showLegendKey val="0"/>
          <c:showVal val="0"/>
          <c:showCatName val="0"/>
          <c:showSerName val="0"/>
          <c:showPercent val="0"/>
          <c:showBubbleSize val="0"/>
        </c:dLbls>
        <c:gapWidth val="150"/>
        <c:axId val="180514816"/>
        <c:axId val="18051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41.95</c:v>
                </c:pt>
                <c:pt idx="1">
                  <c:v>40.71</c:v>
                </c:pt>
                <c:pt idx="2">
                  <c:v>49.89</c:v>
                </c:pt>
                <c:pt idx="3">
                  <c:v>49.39</c:v>
                </c:pt>
                <c:pt idx="4">
                  <c:v>49.25</c:v>
                </c:pt>
              </c:numCache>
            </c:numRef>
          </c:val>
          <c:smooth val="0"/>
        </c:ser>
        <c:dLbls>
          <c:showLegendKey val="0"/>
          <c:showVal val="0"/>
          <c:showCatName val="0"/>
          <c:showSerName val="0"/>
          <c:showPercent val="0"/>
          <c:showBubbleSize val="0"/>
        </c:dLbls>
        <c:marker val="1"/>
        <c:smooth val="0"/>
        <c:axId val="180514816"/>
        <c:axId val="180516736"/>
      </c:lineChart>
      <c:dateAx>
        <c:axId val="180514816"/>
        <c:scaling>
          <c:orientation val="minMax"/>
        </c:scaling>
        <c:delete val="1"/>
        <c:axPos val="b"/>
        <c:numFmt formatCode="ge" sourceLinked="1"/>
        <c:majorTickMark val="none"/>
        <c:minorTickMark val="none"/>
        <c:tickLblPos val="none"/>
        <c:crossAx val="180516736"/>
        <c:crosses val="autoZero"/>
        <c:auto val="1"/>
        <c:lblOffset val="100"/>
        <c:baseTimeUnit val="years"/>
      </c:dateAx>
      <c:valAx>
        <c:axId val="18051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51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50.98</c:v>
                </c:pt>
                <c:pt idx="1">
                  <c:v>53.15</c:v>
                </c:pt>
                <c:pt idx="2">
                  <c:v>54.96</c:v>
                </c:pt>
                <c:pt idx="3">
                  <c:v>56.98</c:v>
                </c:pt>
                <c:pt idx="4">
                  <c:v>58.55</c:v>
                </c:pt>
              </c:numCache>
            </c:numRef>
          </c:val>
        </c:ser>
        <c:dLbls>
          <c:showLegendKey val="0"/>
          <c:showVal val="0"/>
          <c:showCatName val="0"/>
          <c:showSerName val="0"/>
          <c:showPercent val="0"/>
          <c:showBubbleSize val="0"/>
        </c:dLbls>
        <c:gapWidth val="150"/>
        <c:axId val="180224384"/>
        <c:axId val="18022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64.459999999999994</c:v>
                </c:pt>
                <c:pt idx="1">
                  <c:v>63.45</c:v>
                </c:pt>
                <c:pt idx="2">
                  <c:v>84.73</c:v>
                </c:pt>
                <c:pt idx="3">
                  <c:v>83.96</c:v>
                </c:pt>
                <c:pt idx="4">
                  <c:v>84.12</c:v>
                </c:pt>
              </c:numCache>
            </c:numRef>
          </c:val>
          <c:smooth val="0"/>
        </c:ser>
        <c:dLbls>
          <c:showLegendKey val="0"/>
          <c:showVal val="0"/>
          <c:showCatName val="0"/>
          <c:showSerName val="0"/>
          <c:showPercent val="0"/>
          <c:showBubbleSize val="0"/>
        </c:dLbls>
        <c:marker val="1"/>
        <c:smooth val="0"/>
        <c:axId val="180224384"/>
        <c:axId val="180225920"/>
      </c:lineChart>
      <c:dateAx>
        <c:axId val="180224384"/>
        <c:scaling>
          <c:orientation val="minMax"/>
        </c:scaling>
        <c:delete val="1"/>
        <c:axPos val="b"/>
        <c:numFmt formatCode="ge" sourceLinked="1"/>
        <c:majorTickMark val="none"/>
        <c:minorTickMark val="none"/>
        <c:tickLblPos val="none"/>
        <c:crossAx val="180225920"/>
        <c:crosses val="autoZero"/>
        <c:auto val="1"/>
        <c:lblOffset val="100"/>
        <c:baseTimeUnit val="years"/>
      </c:dateAx>
      <c:valAx>
        <c:axId val="18022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22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97.09</c:v>
                </c:pt>
                <c:pt idx="1">
                  <c:v>104.38</c:v>
                </c:pt>
                <c:pt idx="2">
                  <c:v>120.13</c:v>
                </c:pt>
                <c:pt idx="3">
                  <c:v>129.65</c:v>
                </c:pt>
                <c:pt idx="4">
                  <c:v>128.22999999999999</c:v>
                </c:pt>
              </c:numCache>
            </c:numRef>
          </c:val>
        </c:ser>
        <c:dLbls>
          <c:showLegendKey val="0"/>
          <c:showVal val="0"/>
          <c:showCatName val="0"/>
          <c:showSerName val="0"/>
          <c:showPercent val="0"/>
          <c:showBubbleSize val="0"/>
        </c:dLbls>
        <c:gapWidth val="150"/>
        <c:axId val="179739648"/>
        <c:axId val="17974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88.19</c:v>
                </c:pt>
                <c:pt idx="1">
                  <c:v>91.36</c:v>
                </c:pt>
                <c:pt idx="2">
                  <c:v>108.69</c:v>
                </c:pt>
                <c:pt idx="3">
                  <c:v>110.8</c:v>
                </c:pt>
                <c:pt idx="4">
                  <c:v>110.07</c:v>
                </c:pt>
              </c:numCache>
            </c:numRef>
          </c:val>
          <c:smooth val="0"/>
        </c:ser>
        <c:dLbls>
          <c:showLegendKey val="0"/>
          <c:showVal val="0"/>
          <c:showCatName val="0"/>
          <c:showSerName val="0"/>
          <c:showPercent val="0"/>
          <c:showBubbleSize val="0"/>
        </c:dLbls>
        <c:marker val="1"/>
        <c:smooth val="0"/>
        <c:axId val="179739648"/>
        <c:axId val="179745920"/>
      </c:lineChart>
      <c:dateAx>
        <c:axId val="179739648"/>
        <c:scaling>
          <c:orientation val="minMax"/>
        </c:scaling>
        <c:delete val="1"/>
        <c:axPos val="b"/>
        <c:numFmt formatCode="ge" sourceLinked="1"/>
        <c:majorTickMark val="none"/>
        <c:minorTickMark val="none"/>
        <c:tickLblPos val="none"/>
        <c:crossAx val="179745920"/>
        <c:crosses val="autoZero"/>
        <c:auto val="1"/>
        <c:lblOffset val="100"/>
        <c:baseTimeUnit val="years"/>
      </c:dateAx>
      <c:valAx>
        <c:axId val="17974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73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7.47</c:v>
                </c:pt>
                <c:pt idx="1">
                  <c:v>8.56</c:v>
                </c:pt>
                <c:pt idx="2">
                  <c:v>20.75</c:v>
                </c:pt>
                <c:pt idx="3">
                  <c:v>23.41</c:v>
                </c:pt>
                <c:pt idx="4">
                  <c:v>26.09</c:v>
                </c:pt>
              </c:numCache>
            </c:numRef>
          </c:val>
        </c:ser>
        <c:dLbls>
          <c:showLegendKey val="0"/>
          <c:showVal val="0"/>
          <c:showCatName val="0"/>
          <c:showSerName val="0"/>
          <c:showPercent val="0"/>
          <c:showBubbleSize val="0"/>
        </c:dLbls>
        <c:gapWidth val="150"/>
        <c:axId val="180107904"/>
        <c:axId val="18012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6.22</c:v>
                </c:pt>
                <c:pt idx="1">
                  <c:v>7.52</c:v>
                </c:pt>
                <c:pt idx="2">
                  <c:v>21.09</c:v>
                </c:pt>
                <c:pt idx="3">
                  <c:v>22.6</c:v>
                </c:pt>
                <c:pt idx="4">
                  <c:v>26.91</c:v>
                </c:pt>
              </c:numCache>
            </c:numRef>
          </c:val>
          <c:smooth val="0"/>
        </c:ser>
        <c:dLbls>
          <c:showLegendKey val="0"/>
          <c:showVal val="0"/>
          <c:showCatName val="0"/>
          <c:showSerName val="0"/>
          <c:showPercent val="0"/>
          <c:showBubbleSize val="0"/>
        </c:dLbls>
        <c:marker val="1"/>
        <c:smooth val="0"/>
        <c:axId val="180107904"/>
        <c:axId val="180122368"/>
      </c:lineChart>
      <c:dateAx>
        <c:axId val="180107904"/>
        <c:scaling>
          <c:orientation val="minMax"/>
        </c:scaling>
        <c:delete val="1"/>
        <c:axPos val="b"/>
        <c:numFmt formatCode="ge" sourceLinked="1"/>
        <c:majorTickMark val="none"/>
        <c:minorTickMark val="none"/>
        <c:tickLblPos val="none"/>
        <c:crossAx val="180122368"/>
        <c:crosses val="autoZero"/>
        <c:auto val="1"/>
        <c:lblOffset val="100"/>
        <c:baseTimeUnit val="years"/>
      </c:dateAx>
      <c:valAx>
        <c:axId val="18012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10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0132096"/>
        <c:axId val="18014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80132096"/>
        <c:axId val="180146560"/>
      </c:lineChart>
      <c:dateAx>
        <c:axId val="180132096"/>
        <c:scaling>
          <c:orientation val="minMax"/>
        </c:scaling>
        <c:delete val="1"/>
        <c:axPos val="b"/>
        <c:numFmt formatCode="ge" sourceLinked="1"/>
        <c:majorTickMark val="none"/>
        <c:minorTickMark val="none"/>
        <c:tickLblPos val="none"/>
        <c:crossAx val="180146560"/>
        <c:crosses val="autoZero"/>
        <c:auto val="1"/>
        <c:lblOffset val="100"/>
        <c:baseTimeUnit val="years"/>
      </c:dateAx>
      <c:valAx>
        <c:axId val="18014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13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530.28</c:v>
                </c:pt>
                <c:pt idx="1">
                  <c:v>503.35</c:v>
                </c:pt>
                <c:pt idx="2">
                  <c:v>373.75</c:v>
                </c:pt>
                <c:pt idx="3">
                  <c:v>212.63</c:v>
                </c:pt>
                <c:pt idx="4">
                  <c:v>74.39</c:v>
                </c:pt>
              </c:numCache>
            </c:numRef>
          </c:val>
        </c:ser>
        <c:dLbls>
          <c:showLegendKey val="0"/>
          <c:showVal val="0"/>
          <c:showCatName val="0"/>
          <c:showSerName val="0"/>
          <c:showPercent val="0"/>
          <c:showBubbleSize val="0"/>
        </c:dLbls>
        <c:gapWidth val="150"/>
        <c:axId val="179853568"/>
        <c:axId val="17985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261.73</c:v>
                </c:pt>
                <c:pt idx="1">
                  <c:v>285.58</c:v>
                </c:pt>
                <c:pt idx="2">
                  <c:v>29.24</c:v>
                </c:pt>
                <c:pt idx="3">
                  <c:v>31.45</c:v>
                </c:pt>
                <c:pt idx="4">
                  <c:v>31.4</c:v>
                </c:pt>
              </c:numCache>
            </c:numRef>
          </c:val>
          <c:smooth val="0"/>
        </c:ser>
        <c:dLbls>
          <c:showLegendKey val="0"/>
          <c:showVal val="0"/>
          <c:showCatName val="0"/>
          <c:showSerName val="0"/>
          <c:showPercent val="0"/>
          <c:showBubbleSize val="0"/>
        </c:dLbls>
        <c:marker val="1"/>
        <c:smooth val="0"/>
        <c:axId val="179853568"/>
        <c:axId val="179855744"/>
      </c:lineChart>
      <c:dateAx>
        <c:axId val="179853568"/>
        <c:scaling>
          <c:orientation val="minMax"/>
        </c:scaling>
        <c:delete val="1"/>
        <c:axPos val="b"/>
        <c:numFmt formatCode="ge" sourceLinked="1"/>
        <c:majorTickMark val="none"/>
        <c:minorTickMark val="none"/>
        <c:tickLblPos val="none"/>
        <c:crossAx val="179855744"/>
        <c:crosses val="autoZero"/>
        <c:auto val="1"/>
        <c:lblOffset val="100"/>
        <c:baseTimeUnit val="years"/>
      </c:dateAx>
      <c:valAx>
        <c:axId val="17985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85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510.02</c:v>
                </c:pt>
                <c:pt idx="1">
                  <c:v>228.63</c:v>
                </c:pt>
                <c:pt idx="2">
                  <c:v>107.55</c:v>
                </c:pt>
                <c:pt idx="3">
                  <c:v>122.37</c:v>
                </c:pt>
                <c:pt idx="4">
                  <c:v>133.63</c:v>
                </c:pt>
              </c:numCache>
            </c:numRef>
          </c:val>
        </c:ser>
        <c:dLbls>
          <c:showLegendKey val="0"/>
          <c:showVal val="0"/>
          <c:showCatName val="0"/>
          <c:showSerName val="0"/>
          <c:showPercent val="0"/>
          <c:showBubbleSize val="0"/>
        </c:dLbls>
        <c:gapWidth val="150"/>
        <c:axId val="179892224"/>
        <c:axId val="17989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392.92</c:v>
                </c:pt>
                <c:pt idx="1">
                  <c:v>519.04</c:v>
                </c:pt>
                <c:pt idx="2">
                  <c:v>68.510000000000005</c:v>
                </c:pt>
                <c:pt idx="3">
                  <c:v>70.16</c:v>
                </c:pt>
                <c:pt idx="4">
                  <c:v>79.709999999999994</c:v>
                </c:pt>
              </c:numCache>
            </c:numRef>
          </c:val>
          <c:smooth val="0"/>
        </c:ser>
        <c:dLbls>
          <c:showLegendKey val="0"/>
          <c:showVal val="0"/>
          <c:showCatName val="0"/>
          <c:showSerName val="0"/>
          <c:showPercent val="0"/>
          <c:showBubbleSize val="0"/>
        </c:dLbls>
        <c:marker val="1"/>
        <c:smooth val="0"/>
        <c:axId val="179892224"/>
        <c:axId val="179894144"/>
      </c:lineChart>
      <c:dateAx>
        <c:axId val="179892224"/>
        <c:scaling>
          <c:orientation val="minMax"/>
        </c:scaling>
        <c:delete val="1"/>
        <c:axPos val="b"/>
        <c:numFmt formatCode="ge" sourceLinked="1"/>
        <c:majorTickMark val="none"/>
        <c:minorTickMark val="none"/>
        <c:tickLblPos val="none"/>
        <c:crossAx val="179894144"/>
        <c:crosses val="autoZero"/>
        <c:auto val="1"/>
        <c:lblOffset val="100"/>
        <c:baseTimeUnit val="years"/>
      </c:dateAx>
      <c:valAx>
        <c:axId val="17989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89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3494.61</c:v>
                </c:pt>
                <c:pt idx="1">
                  <c:v>3279.49</c:v>
                </c:pt>
                <c:pt idx="2">
                  <c:v>2614.2199999999998</c:v>
                </c:pt>
                <c:pt idx="3">
                  <c:v>1024.1600000000001</c:v>
                </c:pt>
                <c:pt idx="4">
                  <c:v>995.82</c:v>
                </c:pt>
              </c:numCache>
            </c:numRef>
          </c:val>
        </c:ser>
        <c:dLbls>
          <c:showLegendKey val="0"/>
          <c:showVal val="0"/>
          <c:showCatName val="0"/>
          <c:showSerName val="0"/>
          <c:showPercent val="0"/>
          <c:showBubbleSize val="0"/>
        </c:dLbls>
        <c:gapWidth val="150"/>
        <c:axId val="179988352"/>
        <c:axId val="17999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1791.46</c:v>
                </c:pt>
                <c:pt idx="1">
                  <c:v>1826.49</c:v>
                </c:pt>
                <c:pt idx="2">
                  <c:v>1203.71</c:v>
                </c:pt>
                <c:pt idx="3">
                  <c:v>1162.3599999999999</c:v>
                </c:pt>
                <c:pt idx="4">
                  <c:v>1047.6500000000001</c:v>
                </c:pt>
              </c:numCache>
            </c:numRef>
          </c:val>
          <c:smooth val="0"/>
        </c:ser>
        <c:dLbls>
          <c:showLegendKey val="0"/>
          <c:showVal val="0"/>
          <c:showCatName val="0"/>
          <c:showSerName val="0"/>
          <c:showPercent val="0"/>
          <c:showBubbleSize val="0"/>
        </c:dLbls>
        <c:marker val="1"/>
        <c:smooth val="0"/>
        <c:axId val="179988352"/>
        <c:axId val="179998720"/>
      </c:lineChart>
      <c:dateAx>
        <c:axId val="179988352"/>
        <c:scaling>
          <c:orientation val="minMax"/>
        </c:scaling>
        <c:delete val="1"/>
        <c:axPos val="b"/>
        <c:numFmt formatCode="ge" sourceLinked="1"/>
        <c:majorTickMark val="none"/>
        <c:minorTickMark val="none"/>
        <c:tickLblPos val="none"/>
        <c:crossAx val="179998720"/>
        <c:crosses val="autoZero"/>
        <c:auto val="1"/>
        <c:lblOffset val="100"/>
        <c:baseTimeUnit val="years"/>
      </c:dateAx>
      <c:valAx>
        <c:axId val="17999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98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46.94</c:v>
                </c:pt>
                <c:pt idx="1">
                  <c:v>49.03</c:v>
                </c:pt>
                <c:pt idx="2">
                  <c:v>50.46</c:v>
                </c:pt>
                <c:pt idx="3">
                  <c:v>64.33</c:v>
                </c:pt>
                <c:pt idx="4">
                  <c:v>68.87</c:v>
                </c:pt>
              </c:numCache>
            </c:numRef>
          </c:val>
        </c:ser>
        <c:dLbls>
          <c:showLegendKey val="0"/>
          <c:showVal val="0"/>
          <c:showCatName val="0"/>
          <c:showSerName val="0"/>
          <c:showPercent val="0"/>
          <c:showBubbleSize val="0"/>
        </c:dLbls>
        <c:gapWidth val="150"/>
        <c:axId val="180024448"/>
        <c:axId val="18002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51.28</c:v>
                </c:pt>
                <c:pt idx="1">
                  <c:v>48</c:v>
                </c:pt>
                <c:pt idx="2">
                  <c:v>69.739999999999995</c:v>
                </c:pt>
                <c:pt idx="3">
                  <c:v>68.209999999999994</c:v>
                </c:pt>
                <c:pt idx="4">
                  <c:v>74.040000000000006</c:v>
                </c:pt>
              </c:numCache>
            </c:numRef>
          </c:val>
          <c:smooth val="0"/>
        </c:ser>
        <c:dLbls>
          <c:showLegendKey val="0"/>
          <c:showVal val="0"/>
          <c:showCatName val="0"/>
          <c:showSerName val="0"/>
          <c:showPercent val="0"/>
          <c:showBubbleSize val="0"/>
        </c:dLbls>
        <c:marker val="1"/>
        <c:smooth val="0"/>
        <c:axId val="180024448"/>
        <c:axId val="180026368"/>
      </c:lineChart>
      <c:dateAx>
        <c:axId val="180024448"/>
        <c:scaling>
          <c:orientation val="minMax"/>
        </c:scaling>
        <c:delete val="1"/>
        <c:axPos val="b"/>
        <c:numFmt formatCode="ge" sourceLinked="1"/>
        <c:majorTickMark val="none"/>
        <c:minorTickMark val="none"/>
        <c:tickLblPos val="none"/>
        <c:crossAx val="180026368"/>
        <c:crosses val="autoZero"/>
        <c:auto val="1"/>
        <c:lblOffset val="100"/>
        <c:baseTimeUnit val="years"/>
      </c:dateAx>
      <c:valAx>
        <c:axId val="18002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02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303.85000000000002</c:v>
                </c:pt>
                <c:pt idx="1">
                  <c:v>289.2</c:v>
                </c:pt>
                <c:pt idx="2">
                  <c:v>282.12</c:v>
                </c:pt>
                <c:pt idx="3">
                  <c:v>221.64</c:v>
                </c:pt>
                <c:pt idx="4">
                  <c:v>206.47</c:v>
                </c:pt>
              </c:numCache>
            </c:numRef>
          </c:val>
        </c:ser>
        <c:dLbls>
          <c:showLegendKey val="0"/>
          <c:showVal val="0"/>
          <c:showCatName val="0"/>
          <c:showSerName val="0"/>
          <c:showPercent val="0"/>
          <c:showBubbleSize val="0"/>
        </c:dLbls>
        <c:gapWidth val="150"/>
        <c:axId val="180199808"/>
        <c:axId val="18020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311.81</c:v>
                </c:pt>
                <c:pt idx="1">
                  <c:v>334.37</c:v>
                </c:pt>
                <c:pt idx="2">
                  <c:v>248.89</c:v>
                </c:pt>
                <c:pt idx="3">
                  <c:v>250.84</c:v>
                </c:pt>
                <c:pt idx="4">
                  <c:v>235.61</c:v>
                </c:pt>
              </c:numCache>
            </c:numRef>
          </c:val>
          <c:smooth val="0"/>
        </c:ser>
        <c:dLbls>
          <c:showLegendKey val="0"/>
          <c:showVal val="0"/>
          <c:showCatName val="0"/>
          <c:showSerName val="0"/>
          <c:showPercent val="0"/>
          <c:showBubbleSize val="0"/>
        </c:dLbls>
        <c:marker val="1"/>
        <c:smooth val="0"/>
        <c:axId val="180199808"/>
        <c:axId val="180201728"/>
      </c:lineChart>
      <c:dateAx>
        <c:axId val="180199808"/>
        <c:scaling>
          <c:orientation val="minMax"/>
        </c:scaling>
        <c:delete val="1"/>
        <c:axPos val="b"/>
        <c:numFmt formatCode="ge" sourceLinked="1"/>
        <c:majorTickMark val="none"/>
        <c:minorTickMark val="none"/>
        <c:tickLblPos val="none"/>
        <c:crossAx val="180201728"/>
        <c:crosses val="autoZero"/>
        <c:auto val="1"/>
        <c:lblOffset val="100"/>
        <c:baseTimeUnit val="years"/>
      </c:dateAx>
      <c:valAx>
        <c:axId val="18020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19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B16" zoomScaleNormal="100" workbookViewId="0">
      <selection activeCell="BL45" sqref="BL45:BZ4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青森県　鶴田町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
        <v>118</v>
      </c>
      <c r="AE8" s="50"/>
      <c r="AF8" s="50"/>
      <c r="AG8" s="50"/>
      <c r="AH8" s="50"/>
      <c r="AI8" s="50"/>
      <c r="AJ8" s="50"/>
      <c r="AK8" s="4"/>
      <c r="AL8" s="51">
        <f>データ!S6</f>
        <v>13428</v>
      </c>
      <c r="AM8" s="51"/>
      <c r="AN8" s="51"/>
      <c r="AO8" s="51"/>
      <c r="AP8" s="51"/>
      <c r="AQ8" s="51"/>
      <c r="AR8" s="51"/>
      <c r="AS8" s="51"/>
      <c r="AT8" s="46">
        <f>データ!T6</f>
        <v>46.43</v>
      </c>
      <c r="AU8" s="46"/>
      <c r="AV8" s="46"/>
      <c r="AW8" s="46"/>
      <c r="AX8" s="46"/>
      <c r="AY8" s="46"/>
      <c r="AZ8" s="46"/>
      <c r="BA8" s="46"/>
      <c r="BB8" s="46">
        <f>データ!U6</f>
        <v>289.20999999999998</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52.63</v>
      </c>
      <c r="J10" s="46"/>
      <c r="K10" s="46"/>
      <c r="L10" s="46"/>
      <c r="M10" s="46"/>
      <c r="N10" s="46"/>
      <c r="O10" s="46"/>
      <c r="P10" s="46">
        <f>データ!P6</f>
        <v>46.01</v>
      </c>
      <c r="Q10" s="46"/>
      <c r="R10" s="46"/>
      <c r="S10" s="46"/>
      <c r="T10" s="46"/>
      <c r="U10" s="46"/>
      <c r="V10" s="46"/>
      <c r="W10" s="46">
        <f>データ!Q6</f>
        <v>100</v>
      </c>
      <c r="X10" s="46"/>
      <c r="Y10" s="46"/>
      <c r="Z10" s="46"/>
      <c r="AA10" s="46"/>
      <c r="AB10" s="46"/>
      <c r="AC10" s="46"/>
      <c r="AD10" s="51">
        <f>データ!R6</f>
        <v>2804</v>
      </c>
      <c r="AE10" s="51"/>
      <c r="AF10" s="51"/>
      <c r="AG10" s="51"/>
      <c r="AH10" s="51"/>
      <c r="AI10" s="51"/>
      <c r="AJ10" s="51"/>
      <c r="AK10" s="2"/>
      <c r="AL10" s="51">
        <f>データ!V6</f>
        <v>6133</v>
      </c>
      <c r="AM10" s="51"/>
      <c r="AN10" s="51"/>
      <c r="AO10" s="51"/>
      <c r="AP10" s="51"/>
      <c r="AQ10" s="51"/>
      <c r="AR10" s="51"/>
      <c r="AS10" s="51"/>
      <c r="AT10" s="46">
        <f>データ!W6</f>
        <v>2.72</v>
      </c>
      <c r="AU10" s="46"/>
      <c r="AV10" s="46"/>
      <c r="AW10" s="46"/>
      <c r="AX10" s="46"/>
      <c r="AY10" s="46"/>
      <c r="AZ10" s="46"/>
      <c r="BA10" s="46"/>
      <c r="BB10" s="46">
        <f>データ!X6</f>
        <v>2254.7800000000002</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119</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36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66</v>
      </c>
      <c r="B4" s="31"/>
      <c r="C4" s="31"/>
      <c r="D4" s="31"/>
      <c r="E4" s="31"/>
      <c r="F4" s="31"/>
      <c r="G4" s="31"/>
      <c r="H4" s="81"/>
      <c r="I4" s="82"/>
      <c r="J4" s="82"/>
      <c r="K4" s="82"/>
      <c r="L4" s="82"/>
      <c r="M4" s="82"/>
      <c r="N4" s="82"/>
      <c r="O4" s="82"/>
      <c r="P4" s="82"/>
      <c r="Q4" s="82"/>
      <c r="R4" s="82"/>
      <c r="S4" s="82"/>
      <c r="T4" s="82"/>
      <c r="U4" s="82"/>
      <c r="V4" s="82"/>
      <c r="W4" s="82"/>
      <c r="X4" s="83"/>
      <c r="Y4" s="77" t="s">
        <v>67</v>
      </c>
      <c r="Z4" s="77"/>
      <c r="AA4" s="77"/>
      <c r="AB4" s="77"/>
      <c r="AC4" s="77"/>
      <c r="AD4" s="77"/>
      <c r="AE4" s="77"/>
      <c r="AF4" s="77"/>
      <c r="AG4" s="77"/>
      <c r="AH4" s="77"/>
      <c r="AI4" s="77"/>
      <c r="AJ4" s="77" t="s">
        <v>68</v>
      </c>
      <c r="AK4" s="77"/>
      <c r="AL4" s="77"/>
      <c r="AM4" s="77"/>
      <c r="AN4" s="77"/>
      <c r="AO4" s="77"/>
      <c r="AP4" s="77"/>
      <c r="AQ4" s="77"/>
      <c r="AR4" s="77"/>
      <c r="AS4" s="77"/>
      <c r="AT4" s="77"/>
      <c r="AU4" s="77" t="s">
        <v>69</v>
      </c>
      <c r="AV4" s="77"/>
      <c r="AW4" s="77"/>
      <c r="AX4" s="77"/>
      <c r="AY4" s="77"/>
      <c r="AZ4" s="77"/>
      <c r="BA4" s="77"/>
      <c r="BB4" s="77"/>
      <c r="BC4" s="77"/>
      <c r="BD4" s="77"/>
      <c r="BE4" s="77"/>
      <c r="BF4" s="77" t="s">
        <v>70</v>
      </c>
      <c r="BG4" s="77"/>
      <c r="BH4" s="77"/>
      <c r="BI4" s="77"/>
      <c r="BJ4" s="77"/>
      <c r="BK4" s="77"/>
      <c r="BL4" s="77"/>
      <c r="BM4" s="77"/>
      <c r="BN4" s="77"/>
      <c r="BO4" s="77"/>
      <c r="BP4" s="77"/>
      <c r="BQ4" s="77" t="s">
        <v>71</v>
      </c>
      <c r="BR4" s="77"/>
      <c r="BS4" s="77"/>
      <c r="BT4" s="77"/>
      <c r="BU4" s="77"/>
      <c r="BV4" s="77"/>
      <c r="BW4" s="77"/>
      <c r="BX4" s="77"/>
      <c r="BY4" s="77"/>
      <c r="BZ4" s="77"/>
      <c r="CA4" s="77"/>
      <c r="CB4" s="77" t="s">
        <v>72</v>
      </c>
      <c r="CC4" s="77"/>
      <c r="CD4" s="77"/>
      <c r="CE4" s="77"/>
      <c r="CF4" s="77"/>
      <c r="CG4" s="77"/>
      <c r="CH4" s="77"/>
      <c r="CI4" s="77"/>
      <c r="CJ4" s="77"/>
      <c r="CK4" s="77"/>
      <c r="CL4" s="77"/>
      <c r="CM4" s="77" t="s">
        <v>73</v>
      </c>
      <c r="CN4" s="77"/>
      <c r="CO4" s="77"/>
      <c r="CP4" s="77"/>
      <c r="CQ4" s="77"/>
      <c r="CR4" s="77"/>
      <c r="CS4" s="77"/>
      <c r="CT4" s="77"/>
      <c r="CU4" s="77"/>
      <c r="CV4" s="77"/>
      <c r="CW4" s="77"/>
      <c r="CX4" s="77" t="s">
        <v>74</v>
      </c>
      <c r="CY4" s="77"/>
      <c r="CZ4" s="77"/>
      <c r="DA4" s="77"/>
      <c r="DB4" s="77"/>
      <c r="DC4" s="77"/>
      <c r="DD4" s="77"/>
      <c r="DE4" s="77"/>
      <c r="DF4" s="77"/>
      <c r="DG4" s="77"/>
      <c r="DH4" s="77"/>
      <c r="DI4" s="77" t="s">
        <v>75</v>
      </c>
      <c r="DJ4" s="77"/>
      <c r="DK4" s="77"/>
      <c r="DL4" s="77"/>
      <c r="DM4" s="77"/>
      <c r="DN4" s="77"/>
      <c r="DO4" s="77"/>
      <c r="DP4" s="77"/>
      <c r="DQ4" s="77"/>
      <c r="DR4" s="77"/>
      <c r="DS4" s="77"/>
      <c r="DT4" s="77" t="s">
        <v>76</v>
      </c>
      <c r="DU4" s="77"/>
      <c r="DV4" s="77"/>
      <c r="DW4" s="77"/>
      <c r="DX4" s="77"/>
      <c r="DY4" s="77"/>
      <c r="DZ4" s="77"/>
      <c r="EA4" s="77"/>
      <c r="EB4" s="77"/>
      <c r="EC4" s="77"/>
      <c r="ED4" s="77"/>
      <c r="EE4" s="77" t="s">
        <v>77</v>
      </c>
      <c r="EF4" s="77"/>
      <c r="EG4" s="77"/>
      <c r="EH4" s="77"/>
      <c r="EI4" s="77"/>
      <c r="EJ4" s="77"/>
      <c r="EK4" s="77"/>
      <c r="EL4" s="77"/>
      <c r="EM4" s="77"/>
      <c r="EN4" s="77"/>
      <c r="EO4" s="77"/>
    </row>
    <row r="5" spans="1:148">
      <c r="A5" s="29" t="s">
        <v>78</v>
      </c>
      <c r="B5" s="32"/>
      <c r="C5" s="32"/>
      <c r="D5" s="32"/>
      <c r="E5" s="32"/>
      <c r="F5" s="32"/>
      <c r="G5" s="32"/>
      <c r="H5" s="33" t="s">
        <v>79</v>
      </c>
      <c r="I5" s="33" t="s">
        <v>80</v>
      </c>
      <c r="J5" s="33" t="s">
        <v>81</v>
      </c>
      <c r="K5" s="33" t="s">
        <v>82</v>
      </c>
      <c r="L5" s="33" t="s">
        <v>83</v>
      </c>
      <c r="M5" s="33" t="s">
        <v>5</v>
      </c>
      <c r="N5" s="33" t="s">
        <v>84</v>
      </c>
      <c r="O5" s="33" t="s">
        <v>85</v>
      </c>
      <c r="P5" s="33" t="s">
        <v>86</v>
      </c>
      <c r="Q5" s="33" t="s">
        <v>87</v>
      </c>
      <c r="R5" s="33" t="s">
        <v>88</v>
      </c>
      <c r="S5" s="33" t="s">
        <v>89</v>
      </c>
      <c r="T5" s="33" t="s">
        <v>90</v>
      </c>
      <c r="U5" s="33" t="s">
        <v>91</v>
      </c>
      <c r="V5" s="33" t="s">
        <v>92</v>
      </c>
      <c r="W5" s="33" t="s">
        <v>93</v>
      </c>
      <c r="X5" s="33" t="s">
        <v>94</v>
      </c>
      <c r="Y5" s="33" t="s">
        <v>95</v>
      </c>
      <c r="Z5" s="33" t="s">
        <v>96</v>
      </c>
      <c r="AA5" s="33" t="s">
        <v>97</v>
      </c>
      <c r="AB5" s="33" t="s">
        <v>98</v>
      </c>
      <c r="AC5" s="33" t="s">
        <v>99</v>
      </c>
      <c r="AD5" s="33" t="s">
        <v>100</v>
      </c>
      <c r="AE5" s="33" t="s">
        <v>101</v>
      </c>
      <c r="AF5" s="33" t="s">
        <v>102</v>
      </c>
      <c r="AG5" s="33" t="s">
        <v>103</v>
      </c>
      <c r="AH5" s="33" t="s">
        <v>104</v>
      </c>
      <c r="AI5" s="33" t="s">
        <v>43</v>
      </c>
      <c r="AJ5" s="33" t="s">
        <v>95</v>
      </c>
      <c r="AK5" s="33" t="s">
        <v>96</v>
      </c>
      <c r="AL5" s="33" t="s">
        <v>97</v>
      </c>
      <c r="AM5" s="33" t="s">
        <v>98</v>
      </c>
      <c r="AN5" s="33" t="s">
        <v>99</v>
      </c>
      <c r="AO5" s="33" t="s">
        <v>100</v>
      </c>
      <c r="AP5" s="33" t="s">
        <v>101</v>
      </c>
      <c r="AQ5" s="33" t="s">
        <v>102</v>
      </c>
      <c r="AR5" s="33" t="s">
        <v>103</v>
      </c>
      <c r="AS5" s="33" t="s">
        <v>104</v>
      </c>
      <c r="AT5" s="33" t="s">
        <v>105</v>
      </c>
      <c r="AU5" s="33" t="s">
        <v>95</v>
      </c>
      <c r="AV5" s="33" t="s">
        <v>96</v>
      </c>
      <c r="AW5" s="33" t="s">
        <v>97</v>
      </c>
      <c r="AX5" s="33" t="s">
        <v>98</v>
      </c>
      <c r="AY5" s="33" t="s">
        <v>99</v>
      </c>
      <c r="AZ5" s="33" t="s">
        <v>100</v>
      </c>
      <c r="BA5" s="33" t="s">
        <v>101</v>
      </c>
      <c r="BB5" s="33" t="s">
        <v>102</v>
      </c>
      <c r="BC5" s="33" t="s">
        <v>103</v>
      </c>
      <c r="BD5" s="33" t="s">
        <v>104</v>
      </c>
      <c r="BE5" s="33" t="s">
        <v>105</v>
      </c>
      <c r="BF5" s="33" t="s">
        <v>95</v>
      </c>
      <c r="BG5" s="33" t="s">
        <v>96</v>
      </c>
      <c r="BH5" s="33" t="s">
        <v>97</v>
      </c>
      <c r="BI5" s="33" t="s">
        <v>98</v>
      </c>
      <c r="BJ5" s="33" t="s">
        <v>99</v>
      </c>
      <c r="BK5" s="33" t="s">
        <v>100</v>
      </c>
      <c r="BL5" s="33" t="s">
        <v>101</v>
      </c>
      <c r="BM5" s="33" t="s">
        <v>102</v>
      </c>
      <c r="BN5" s="33" t="s">
        <v>103</v>
      </c>
      <c r="BO5" s="33" t="s">
        <v>104</v>
      </c>
      <c r="BP5" s="33" t="s">
        <v>105</v>
      </c>
      <c r="BQ5" s="33" t="s">
        <v>95</v>
      </c>
      <c r="BR5" s="33" t="s">
        <v>96</v>
      </c>
      <c r="BS5" s="33" t="s">
        <v>97</v>
      </c>
      <c r="BT5" s="33" t="s">
        <v>98</v>
      </c>
      <c r="BU5" s="33" t="s">
        <v>99</v>
      </c>
      <c r="BV5" s="33" t="s">
        <v>100</v>
      </c>
      <c r="BW5" s="33" t="s">
        <v>101</v>
      </c>
      <c r="BX5" s="33" t="s">
        <v>102</v>
      </c>
      <c r="BY5" s="33" t="s">
        <v>103</v>
      </c>
      <c r="BZ5" s="33" t="s">
        <v>104</v>
      </c>
      <c r="CA5" s="33" t="s">
        <v>105</v>
      </c>
      <c r="CB5" s="33" t="s">
        <v>95</v>
      </c>
      <c r="CC5" s="33" t="s">
        <v>96</v>
      </c>
      <c r="CD5" s="33" t="s">
        <v>97</v>
      </c>
      <c r="CE5" s="33" t="s">
        <v>98</v>
      </c>
      <c r="CF5" s="33" t="s">
        <v>99</v>
      </c>
      <c r="CG5" s="33" t="s">
        <v>100</v>
      </c>
      <c r="CH5" s="33" t="s">
        <v>101</v>
      </c>
      <c r="CI5" s="33" t="s">
        <v>102</v>
      </c>
      <c r="CJ5" s="33" t="s">
        <v>103</v>
      </c>
      <c r="CK5" s="33" t="s">
        <v>104</v>
      </c>
      <c r="CL5" s="33" t="s">
        <v>105</v>
      </c>
      <c r="CM5" s="33" t="s">
        <v>95</v>
      </c>
      <c r="CN5" s="33" t="s">
        <v>96</v>
      </c>
      <c r="CO5" s="33" t="s">
        <v>97</v>
      </c>
      <c r="CP5" s="33" t="s">
        <v>98</v>
      </c>
      <c r="CQ5" s="33" t="s">
        <v>99</v>
      </c>
      <c r="CR5" s="33" t="s">
        <v>100</v>
      </c>
      <c r="CS5" s="33" t="s">
        <v>101</v>
      </c>
      <c r="CT5" s="33" t="s">
        <v>102</v>
      </c>
      <c r="CU5" s="33" t="s">
        <v>103</v>
      </c>
      <c r="CV5" s="33" t="s">
        <v>104</v>
      </c>
      <c r="CW5" s="33" t="s">
        <v>105</v>
      </c>
      <c r="CX5" s="33" t="s">
        <v>95</v>
      </c>
      <c r="CY5" s="33" t="s">
        <v>96</v>
      </c>
      <c r="CZ5" s="33" t="s">
        <v>97</v>
      </c>
      <c r="DA5" s="33" t="s">
        <v>98</v>
      </c>
      <c r="DB5" s="33" t="s">
        <v>99</v>
      </c>
      <c r="DC5" s="33" t="s">
        <v>100</v>
      </c>
      <c r="DD5" s="33" t="s">
        <v>101</v>
      </c>
      <c r="DE5" s="33" t="s">
        <v>102</v>
      </c>
      <c r="DF5" s="33" t="s">
        <v>103</v>
      </c>
      <c r="DG5" s="33" t="s">
        <v>104</v>
      </c>
      <c r="DH5" s="33" t="s">
        <v>105</v>
      </c>
      <c r="DI5" s="33" t="s">
        <v>95</v>
      </c>
      <c r="DJ5" s="33" t="s">
        <v>96</v>
      </c>
      <c r="DK5" s="33" t="s">
        <v>97</v>
      </c>
      <c r="DL5" s="33" t="s">
        <v>98</v>
      </c>
      <c r="DM5" s="33" t="s">
        <v>99</v>
      </c>
      <c r="DN5" s="33" t="s">
        <v>100</v>
      </c>
      <c r="DO5" s="33" t="s">
        <v>101</v>
      </c>
      <c r="DP5" s="33" t="s">
        <v>102</v>
      </c>
      <c r="DQ5" s="33" t="s">
        <v>103</v>
      </c>
      <c r="DR5" s="33" t="s">
        <v>104</v>
      </c>
      <c r="DS5" s="33" t="s">
        <v>105</v>
      </c>
      <c r="DT5" s="33" t="s">
        <v>95</v>
      </c>
      <c r="DU5" s="33" t="s">
        <v>96</v>
      </c>
      <c r="DV5" s="33" t="s">
        <v>97</v>
      </c>
      <c r="DW5" s="33" t="s">
        <v>98</v>
      </c>
      <c r="DX5" s="33" t="s">
        <v>99</v>
      </c>
      <c r="DY5" s="33" t="s">
        <v>100</v>
      </c>
      <c r="DZ5" s="33" t="s">
        <v>101</v>
      </c>
      <c r="EA5" s="33" t="s">
        <v>102</v>
      </c>
      <c r="EB5" s="33" t="s">
        <v>103</v>
      </c>
      <c r="EC5" s="33" t="s">
        <v>104</v>
      </c>
      <c r="ED5" s="33" t="s">
        <v>105</v>
      </c>
      <c r="EE5" s="33" t="s">
        <v>95</v>
      </c>
      <c r="EF5" s="33" t="s">
        <v>96</v>
      </c>
      <c r="EG5" s="33" t="s">
        <v>97</v>
      </c>
      <c r="EH5" s="33" t="s">
        <v>98</v>
      </c>
      <c r="EI5" s="33" t="s">
        <v>99</v>
      </c>
      <c r="EJ5" s="33" t="s">
        <v>100</v>
      </c>
      <c r="EK5" s="33" t="s">
        <v>101</v>
      </c>
      <c r="EL5" s="33" t="s">
        <v>102</v>
      </c>
      <c r="EM5" s="33" t="s">
        <v>103</v>
      </c>
      <c r="EN5" s="33" t="s">
        <v>104</v>
      </c>
      <c r="EO5" s="33" t="s">
        <v>105</v>
      </c>
    </row>
    <row r="6" spans="1:148" s="37" customFormat="1">
      <c r="A6" s="29" t="s">
        <v>106</v>
      </c>
      <c r="B6" s="34">
        <f>B7</f>
        <v>2016</v>
      </c>
      <c r="C6" s="34">
        <f t="shared" ref="C6:X6" si="3">C7</f>
        <v>23841</v>
      </c>
      <c r="D6" s="34">
        <f t="shared" si="3"/>
        <v>46</v>
      </c>
      <c r="E6" s="34">
        <f t="shared" si="3"/>
        <v>17</v>
      </c>
      <c r="F6" s="34">
        <f t="shared" si="3"/>
        <v>1</v>
      </c>
      <c r="G6" s="34">
        <f t="shared" si="3"/>
        <v>0</v>
      </c>
      <c r="H6" s="34" t="str">
        <f t="shared" si="3"/>
        <v>青森県　鶴田町</v>
      </c>
      <c r="I6" s="34" t="str">
        <f t="shared" si="3"/>
        <v>法適用</v>
      </c>
      <c r="J6" s="34" t="str">
        <f t="shared" si="3"/>
        <v>下水道事業</v>
      </c>
      <c r="K6" s="34" t="str">
        <f t="shared" si="3"/>
        <v>公共下水道</v>
      </c>
      <c r="L6" s="34" t="str">
        <f t="shared" si="3"/>
        <v>Cd2</v>
      </c>
      <c r="M6" s="34">
        <f t="shared" si="3"/>
        <v>0</v>
      </c>
      <c r="N6" s="35" t="str">
        <f t="shared" si="3"/>
        <v>-</v>
      </c>
      <c r="O6" s="35">
        <f t="shared" si="3"/>
        <v>52.63</v>
      </c>
      <c r="P6" s="35">
        <f t="shared" si="3"/>
        <v>46.01</v>
      </c>
      <c r="Q6" s="35">
        <f t="shared" si="3"/>
        <v>100</v>
      </c>
      <c r="R6" s="35">
        <f t="shared" si="3"/>
        <v>2804</v>
      </c>
      <c r="S6" s="35">
        <f t="shared" si="3"/>
        <v>13428</v>
      </c>
      <c r="T6" s="35">
        <f t="shared" si="3"/>
        <v>46.43</v>
      </c>
      <c r="U6" s="35">
        <f t="shared" si="3"/>
        <v>289.20999999999998</v>
      </c>
      <c r="V6" s="35">
        <f t="shared" si="3"/>
        <v>6133</v>
      </c>
      <c r="W6" s="35">
        <f t="shared" si="3"/>
        <v>2.72</v>
      </c>
      <c r="X6" s="35">
        <f t="shared" si="3"/>
        <v>2254.7800000000002</v>
      </c>
      <c r="Y6" s="36">
        <f>IF(Y7="",NA(),Y7)</f>
        <v>97.09</v>
      </c>
      <c r="Z6" s="36">
        <f t="shared" ref="Z6:AH6" si="4">IF(Z7="",NA(),Z7)</f>
        <v>104.38</v>
      </c>
      <c r="AA6" s="36">
        <f t="shared" si="4"/>
        <v>120.13</v>
      </c>
      <c r="AB6" s="36">
        <f t="shared" si="4"/>
        <v>129.65</v>
      </c>
      <c r="AC6" s="36">
        <f t="shared" si="4"/>
        <v>128.22999999999999</v>
      </c>
      <c r="AD6" s="36">
        <f t="shared" si="4"/>
        <v>88.19</v>
      </c>
      <c r="AE6" s="36">
        <f t="shared" si="4"/>
        <v>91.36</v>
      </c>
      <c r="AF6" s="36">
        <f t="shared" si="4"/>
        <v>108.69</v>
      </c>
      <c r="AG6" s="36">
        <f t="shared" si="4"/>
        <v>110.8</v>
      </c>
      <c r="AH6" s="36">
        <f t="shared" si="4"/>
        <v>110.07</v>
      </c>
      <c r="AI6" s="35" t="str">
        <f>IF(AI7="","",IF(AI7="-","【-】","【"&amp;SUBSTITUTE(TEXT(AI7,"#,##0.00"),"-","△")&amp;"】"))</f>
        <v>【108.57】</v>
      </c>
      <c r="AJ6" s="36">
        <f>IF(AJ7="",NA(),AJ7)</f>
        <v>530.28</v>
      </c>
      <c r="AK6" s="36">
        <f t="shared" ref="AK6:AS6" si="5">IF(AK7="",NA(),AK7)</f>
        <v>503.35</v>
      </c>
      <c r="AL6" s="36">
        <f t="shared" si="5"/>
        <v>373.75</v>
      </c>
      <c r="AM6" s="36">
        <f t="shared" si="5"/>
        <v>212.63</v>
      </c>
      <c r="AN6" s="36">
        <f t="shared" si="5"/>
        <v>74.39</v>
      </c>
      <c r="AO6" s="36">
        <f t="shared" si="5"/>
        <v>261.73</v>
      </c>
      <c r="AP6" s="36">
        <f t="shared" si="5"/>
        <v>285.58</v>
      </c>
      <c r="AQ6" s="36">
        <f t="shared" si="5"/>
        <v>29.24</v>
      </c>
      <c r="AR6" s="36">
        <f t="shared" si="5"/>
        <v>31.45</v>
      </c>
      <c r="AS6" s="36">
        <f t="shared" si="5"/>
        <v>31.4</v>
      </c>
      <c r="AT6" s="35" t="str">
        <f>IF(AT7="","",IF(AT7="-","【-】","【"&amp;SUBSTITUTE(TEXT(AT7,"#,##0.00"),"-","△")&amp;"】"))</f>
        <v>【4.38】</v>
      </c>
      <c r="AU6" s="36">
        <f>IF(AU7="",NA(),AU7)</f>
        <v>510.02</v>
      </c>
      <c r="AV6" s="36">
        <f t="shared" ref="AV6:BD6" si="6">IF(AV7="",NA(),AV7)</f>
        <v>228.63</v>
      </c>
      <c r="AW6" s="36">
        <f t="shared" si="6"/>
        <v>107.55</v>
      </c>
      <c r="AX6" s="36">
        <f t="shared" si="6"/>
        <v>122.37</v>
      </c>
      <c r="AY6" s="36">
        <f t="shared" si="6"/>
        <v>133.63</v>
      </c>
      <c r="AZ6" s="36">
        <f t="shared" si="6"/>
        <v>392.92</v>
      </c>
      <c r="BA6" s="36">
        <f t="shared" si="6"/>
        <v>519.04</v>
      </c>
      <c r="BB6" s="36">
        <f t="shared" si="6"/>
        <v>68.510000000000005</v>
      </c>
      <c r="BC6" s="36">
        <f t="shared" si="6"/>
        <v>70.16</v>
      </c>
      <c r="BD6" s="36">
        <f t="shared" si="6"/>
        <v>79.709999999999994</v>
      </c>
      <c r="BE6" s="35" t="str">
        <f>IF(BE7="","",IF(BE7="-","【-】","【"&amp;SUBSTITUTE(TEXT(BE7,"#,##0.00"),"-","△")&amp;"】"))</f>
        <v>【59.95】</v>
      </c>
      <c r="BF6" s="36">
        <f>IF(BF7="",NA(),BF7)</f>
        <v>3494.61</v>
      </c>
      <c r="BG6" s="36">
        <f t="shared" ref="BG6:BO6" si="7">IF(BG7="",NA(),BG7)</f>
        <v>3279.49</v>
      </c>
      <c r="BH6" s="36">
        <f t="shared" si="7"/>
        <v>2614.2199999999998</v>
      </c>
      <c r="BI6" s="36">
        <f t="shared" si="7"/>
        <v>1024.1600000000001</v>
      </c>
      <c r="BJ6" s="36">
        <f t="shared" si="7"/>
        <v>995.82</v>
      </c>
      <c r="BK6" s="36">
        <f t="shared" si="7"/>
        <v>1791.46</v>
      </c>
      <c r="BL6" s="36">
        <f t="shared" si="7"/>
        <v>1826.49</v>
      </c>
      <c r="BM6" s="36">
        <f t="shared" si="7"/>
        <v>1203.71</v>
      </c>
      <c r="BN6" s="36">
        <f t="shared" si="7"/>
        <v>1162.3599999999999</v>
      </c>
      <c r="BO6" s="36">
        <f t="shared" si="7"/>
        <v>1047.6500000000001</v>
      </c>
      <c r="BP6" s="35" t="str">
        <f>IF(BP7="","",IF(BP7="-","【-】","【"&amp;SUBSTITUTE(TEXT(BP7,"#,##0.00"),"-","△")&amp;"】"))</f>
        <v>【728.30】</v>
      </c>
      <c r="BQ6" s="36">
        <f>IF(BQ7="",NA(),BQ7)</f>
        <v>46.94</v>
      </c>
      <c r="BR6" s="36">
        <f t="shared" ref="BR6:BZ6" si="8">IF(BR7="",NA(),BR7)</f>
        <v>49.03</v>
      </c>
      <c r="BS6" s="36">
        <f t="shared" si="8"/>
        <v>50.46</v>
      </c>
      <c r="BT6" s="36">
        <f t="shared" si="8"/>
        <v>64.33</v>
      </c>
      <c r="BU6" s="36">
        <f t="shared" si="8"/>
        <v>68.87</v>
      </c>
      <c r="BV6" s="36">
        <f t="shared" si="8"/>
        <v>51.28</v>
      </c>
      <c r="BW6" s="36">
        <f t="shared" si="8"/>
        <v>48</v>
      </c>
      <c r="BX6" s="36">
        <f t="shared" si="8"/>
        <v>69.739999999999995</v>
      </c>
      <c r="BY6" s="36">
        <f t="shared" si="8"/>
        <v>68.209999999999994</v>
      </c>
      <c r="BZ6" s="36">
        <f t="shared" si="8"/>
        <v>74.040000000000006</v>
      </c>
      <c r="CA6" s="35" t="str">
        <f>IF(CA7="","",IF(CA7="-","【-】","【"&amp;SUBSTITUTE(TEXT(CA7,"#,##0.00"),"-","△")&amp;"】"))</f>
        <v>【100.04】</v>
      </c>
      <c r="CB6" s="36">
        <f>IF(CB7="",NA(),CB7)</f>
        <v>303.85000000000002</v>
      </c>
      <c r="CC6" s="36">
        <f t="shared" ref="CC6:CK6" si="9">IF(CC7="",NA(),CC7)</f>
        <v>289.2</v>
      </c>
      <c r="CD6" s="36">
        <f t="shared" si="9"/>
        <v>282.12</v>
      </c>
      <c r="CE6" s="36">
        <f t="shared" si="9"/>
        <v>221.64</v>
      </c>
      <c r="CF6" s="36">
        <f t="shared" si="9"/>
        <v>206.47</v>
      </c>
      <c r="CG6" s="36">
        <f t="shared" si="9"/>
        <v>311.81</v>
      </c>
      <c r="CH6" s="36">
        <f t="shared" si="9"/>
        <v>334.37</v>
      </c>
      <c r="CI6" s="36">
        <f t="shared" si="9"/>
        <v>248.89</v>
      </c>
      <c r="CJ6" s="36">
        <f t="shared" si="9"/>
        <v>250.84</v>
      </c>
      <c r="CK6" s="36">
        <f t="shared" si="9"/>
        <v>235.61</v>
      </c>
      <c r="CL6" s="35" t="str">
        <f>IF(CL7="","",IF(CL7="-","【-】","【"&amp;SUBSTITUTE(TEXT(CL7,"#,##0.00"),"-","△")&amp;"】"))</f>
        <v>【137.82】</v>
      </c>
      <c r="CM6" s="36">
        <f>IF(CM7="",NA(),CM7)</f>
        <v>47.63</v>
      </c>
      <c r="CN6" s="36">
        <f t="shared" ref="CN6:CV6" si="10">IF(CN7="",NA(),CN7)</f>
        <v>49.28</v>
      </c>
      <c r="CO6" s="36">
        <f t="shared" si="10"/>
        <v>49.08</v>
      </c>
      <c r="CP6" s="36">
        <f t="shared" si="10"/>
        <v>51.11</v>
      </c>
      <c r="CQ6" s="36">
        <f t="shared" si="10"/>
        <v>50.14</v>
      </c>
      <c r="CR6" s="36">
        <f t="shared" si="10"/>
        <v>41.95</v>
      </c>
      <c r="CS6" s="36">
        <f t="shared" si="10"/>
        <v>40.71</v>
      </c>
      <c r="CT6" s="36">
        <f t="shared" si="10"/>
        <v>49.89</v>
      </c>
      <c r="CU6" s="36">
        <f t="shared" si="10"/>
        <v>49.39</v>
      </c>
      <c r="CV6" s="36">
        <f t="shared" si="10"/>
        <v>49.25</v>
      </c>
      <c r="CW6" s="35" t="str">
        <f>IF(CW7="","",IF(CW7="-","【-】","【"&amp;SUBSTITUTE(TEXT(CW7,"#,##0.00"),"-","△")&amp;"】"))</f>
        <v>【60.09】</v>
      </c>
      <c r="CX6" s="36">
        <f>IF(CX7="",NA(),CX7)</f>
        <v>50.98</v>
      </c>
      <c r="CY6" s="36">
        <f t="shared" ref="CY6:DG6" si="11">IF(CY7="",NA(),CY7)</f>
        <v>53.15</v>
      </c>
      <c r="CZ6" s="36">
        <f t="shared" si="11"/>
        <v>54.96</v>
      </c>
      <c r="DA6" s="36">
        <f t="shared" si="11"/>
        <v>56.98</v>
      </c>
      <c r="DB6" s="36">
        <f t="shared" si="11"/>
        <v>58.55</v>
      </c>
      <c r="DC6" s="36">
        <f t="shared" si="11"/>
        <v>64.459999999999994</v>
      </c>
      <c r="DD6" s="36">
        <f t="shared" si="11"/>
        <v>63.45</v>
      </c>
      <c r="DE6" s="36">
        <f t="shared" si="11"/>
        <v>84.73</v>
      </c>
      <c r="DF6" s="36">
        <f t="shared" si="11"/>
        <v>83.96</v>
      </c>
      <c r="DG6" s="36">
        <f t="shared" si="11"/>
        <v>84.12</v>
      </c>
      <c r="DH6" s="35" t="str">
        <f>IF(DH7="","",IF(DH7="-","【-】","【"&amp;SUBSTITUTE(TEXT(DH7,"#,##0.00"),"-","△")&amp;"】"))</f>
        <v>【94.90】</v>
      </c>
      <c r="DI6" s="36">
        <f>IF(DI7="",NA(),DI7)</f>
        <v>7.47</v>
      </c>
      <c r="DJ6" s="36">
        <f t="shared" ref="DJ6:DR6" si="12">IF(DJ7="",NA(),DJ7)</f>
        <v>8.56</v>
      </c>
      <c r="DK6" s="36">
        <f t="shared" si="12"/>
        <v>20.75</v>
      </c>
      <c r="DL6" s="36">
        <f t="shared" si="12"/>
        <v>23.41</v>
      </c>
      <c r="DM6" s="36">
        <f t="shared" si="12"/>
        <v>26.09</v>
      </c>
      <c r="DN6" s="36">
        <f t="shared" si="12"/>
        <v>6.22</v>
      </c>
      <c r="DO6" s="36">
        <f t="shared" si="12"/>
        <v>7.52</v>
      </c>
      <c r="DP6" s="36">
        <f t="shared" si="12"/>
        <v>21.09</v>
      </c>
      <c r="DQ6" s="36">
        <f t="shared" si="12"/>
        <v>22.6</v>
      </c>
      <c r="DR6" s="36">
        <f t="shared" si="12"/>
        <v>26.91</v>
      </c>
      <c r="DS6" s="35" t="str">
        <f>IF(DS7="","",IF(DS7="-","【-】","【"&amp;SUBSTITUTE(TEXT(DS7,"#,##0.00"),"-","△")&amp;"】"))</f>
        <v>【37.36】</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5">
        <f t="shared" si="13"/>
        <v>0</v>
      </c>
      <c r="EC6" s="35">
        <f t="shared" si="13"/>
        <v>0</v>
      </c>
      <c r="ED6" s="35" t="str">
        <f>IF(ED7="","",IF(ED7="-","【-】","【"&amp;SUBSTITUTE(TEXT(ED7,"#,##0.00"),"-","△")&amp;"】"))</f>
        <v>【4.96】</v>
      </c>
      <c r="EE6" s="35">
        <f>IF(EE7="",NA(),EE7)</f>
        <v>0</v>
      </c>
      <c r="EF6" s="35">
        <f t="shared" ref="EF6:EN6" si="14">IF(EF7="",NA(),EF7)</f>
        <v>0</v>
      </c>
      <c r="EG6" s="35">
        <f t="shared" si="14"/>
        <v>0</v>
      </c>
      <c r="EH6" s="35">
        <f t="shared" si="14"/>
        <v>0</v>
      </c>
      <c r="EI6" s="35">
        <f t="shared" si="14"/>
        <v>0</v>
      </c>
      <c r="EJ6" s="36">
        <f t="shared" si="14"/>
        <v>0.14000000000000001</v>
      </c>
      <c r="EK6" s="35">
        <f t="shared" si="14"/>
        <v>0</v>
      </c>
      <c r="EL6" s="36">
        <f t="shared" si="14"/>
        <v>0.03</v>
      </c>
      <c r="EM6" s="36">
        <f t="shared" si="14"/>
        <v>0.15</v>
      </c>
      <c r="EN6" s="36">
        <f t="shared" si="14"/>
        <v>0.1</v>
      </c>
      <c r="EO6" s="35" t="str">
        <f>IF(EO7="","",IF(EO7="-","【-】","【"&amp;SUBSTITUTE(TEXT(EO7,"#,##0.00"),"-","△")&amp;"】"))</f>
        <v>【0.27】</v>
      </c>
    </row>
    <row r="7" spans="1:148" s="37" customFormat="1">
      <c r="A7" s="29"/>
      <c r="B7" s="38">
        <v>2016</v>
      </c>
      <c r="C7" s="38">
        <v>23841</v>
      </c>
      <c r="D7" s="38">
        <v>46</v>
      </c>
      <c r="E7" s="38">
        <v>17</v>
      </c>
      <c r="F7" s="38">
        <v>1</v>
      </c>
      <c r="G7" s="38">
        <v>0</v>
      </c>
      <c r="H7" s="38" t="s">
        <v>107</v>
      </c>
      <c r="I7" s="38" t="s">
        <v>108</v>
      </c>
      <c r="J7" s="38" t="s">
        <v>109</v>
      </c>
      <c r="K7" s="38" t="s">
        <v>110</v>
      </c>
      <c r="L7" s="38" t="s">
        <v>111</v>
      </c>
      <c r="M7" s="38"/>
      <c r="N7" s="39" t="s">
        <v>112</v>
      </c>
      <c r="O7" s="39">
        <v>52.63</v>
      </c>
      <c r="P7" s="39">
        <v>46.01</v>
      </c>
      <c r="Q7" s="39">
        <v>100</v>
      </c>
      <c r="R7" s="39">
        <v>2804</v>
      </c>
      <c r="S7" s="39">
        <v>13428</v>
      </c>
      <c r="T7" s="39">
        <v>46.43</v>
      </c>
      <c r="U7" s="39">
        <v>289.20999999999998</v>
      </c>
      <c r="V7" s="39">
        <v>6133</v>
      </c>
      <c r="W7" s="39">
        <v>2.72</v>
      </c>
      <c r="X7" s="39">
        <v>2254.7800000000002</v>
      </c>
      <c r="Y7" s="39">
        <v>97.09</v>
      </c>
      <c r="Z7" s="39">
        <v>104.38</v>
      </c>
      <c r="AA7" s="39">
        <v>120.13</v>
      </c>
      <c r="AB7" s="39">
        <v>129.65</v>
      </c>
      <c r="AC7" s="39">
        <v>128.22999999999999</v>
      </c>
      <c r="AD7" s="39">
        <v>88.19</v>
      </c>
      <c r="AE7" s="39">
        <v>91.36</v>
      </c>
      <c r="AF7" s="39">
        <v>108.69</v>
      </c>
      <c r="AG7" s="39">
        <v>110.8</v>
      </c>
      <c r="AH7" s="39">
        <v>110.07</v>
      </c>
      <c r="AI7" s="39">
        <v>108.57</v>
      </c>
      <c r="AJ7" s="39">
        <v>530.28</v>
      </c>
      <c r="AK7" s="39">
        <v>503.35</v>
      </c>
      <c r="AL7" s="39">
        <v>373.75</v>
      </c>
      <c r="AM7" s="39">
        <v>212.63</v>
      </c>
      <c r="AN7" s="39">
        <v>74.39</v>
      </c>
      <c r="AO7" s="39">
        <v>261.73</v>
      </c>
      <c r="AP7" s="39">
        <v>285.58</v>
      </c>
      <c r="AQ7" s="39">
        <v>29.24</v>
      </c>
      <c r="AR7" s="39">
        <v>31.45</v>
      </c>
      <c r="AS7" s="39">
        <v>31.4</v>
      </c>
      <c r="AT7" s="39">
        <v>4.38</v>
      </c>
      <c r="AU7" s="39">
        <v>510.02</v>
      </c>
      <c r="AV7" s="39">
        <v>228.63</v>
      </c>
      <c r="AW7" s="39">
        <v>107.55</v>
      </c>
      <c r="AX7" s="39">
        <v>122.37</v>
      </c>
      <c r="AY7" s="39">
        <v>133.63</v>
      </c>
      <c r="AZ7" s="39">
        <v>392.92</v>
      </c>
      <c r="BA7" s="39">
        <v>519.04</v>
      </c>
      <c r="BB7" s="39">
        <v>68.510000000000005</v>
      </c>
      <c r="BC7" s="39">
        <v>70.16</v>
      </c>
      <c r="BD7" s="39">
        <v>79.709999999999994</v>
      </c>
      <c r="BE7" s="39">
        <v>59.95</v>
      </c>
      <c r="BF7" s="39">
        <v>3494.61</v>
      </c>
      <c r="BG7" s="39">
        <v>3279.49</v>
      </c>
      <c r="BH7" s="39">
        <v>2614.2199999999998</v>
      </c>
      <c r="BI7" s="39">
        <v>1024.1600000000001</v>
      </c>
      <c r="BJ7" s="39">
        <v>995.82</v>
      </c>
      <c r="BK7" s="39">
        <v>1791.46</v>
      </c>
      <c r="BL7" s="39">
        <v>1826.49</v>
      </c>
      <c r="BM7" s="39">
        <v>1203.71</v>
      </c>
      <c r="BN7" s="39">
        <v>1162.3599999999999</v>
      </c>
      <c r="BO7" s="39">
        <v>1047.6500000000001</v>
      </c>
      <c r="BP7" s="39">
        <v>728.3</v>
      </c>
      <c r="BQ7" s="39">
        <v>46.94</v>
      </c>
      <c r="BR7" s="39">
        <v>49.03</v>
      </c>
      <c r="BS7" s="39">
        <v>50.46</v>
      </c>
      <c r="BT7" s="39">
        <v>64.33</v>
      </c>
      <c r="BU7" s="39">
        <v>68.87</v>
      </c>
      <c r="BV7" s="39">
        <v>51.28</v>
      </c>
      <c r="BW7" s="39">
        <v>48</v>
      </c>
      <c r="BX7" s="39">
        <v>69.739999999999995</v>
      </c>
      <c r="BY7" s="39">
        <v>68.209999999999994</v>
      </c>
      <c r="BZ7" s="39">
        <v>74.040000000000006</v>
      </c>
      <c r="CA7" s="39">
        <v>100.04</v>
      </c>
      <c r="CB7" s="39">
        <v>303.85000000000002</v>
      </c>
      <c r="CC7" s="39">
        <v>289.2</v>
      </c>
      <c r="CD7" s="39">
        <v>282.12</v>
      </c>
      <c r="CE7" s="39">
        <v>221.64</v>
      </c>
      <c r="CF7" s="39">
        <v>206.47</v>
      </c>
      <c r="CG7" s="39">
        <v>311.81</v>
      </c>
      <c r="CH7" s="39">
        <v>334.37</v>
      </c>
      <c r="CI7" s="39">
        <v>248.89</v>
      </c>
      <c r="CJ7" s="39">
        <v>250.84</v>
      </c>
      <c r="CK7" s="39">
        <v>235.61</v>
      </c>
      <c r="CL7" s="39">
        <v>137.82</v>
      </c>
      <c r="CM7" s="39">
        <v>47.63</v>
      </c>
      <c r="CN7" s="39">
        <v>49.28</v>
      </c>
      <c r="CO7" s="39">
        <v>49.08</v>
      </c>
      <c r="CP7" s="39">
        <v>51.11</v>
      </c>
      <c r="CQ7" s="39">
        <v>50.14</v>
      </c>
      <c r="CR7" s="39">
        <v>41.95</v>
      </c>
      <c r="CS7" s="39">
        <v>40.71</v>
      </c>
      <c r="CT7" s="39">
        <v>49.89</v>
      </c>
      <c r="CU7" s="39">
        <v>49.39</v>
      </c>
      <c r="CV7" s="39">
        <v>49.25</v>
      </c>
      <c r="CW7" s="39">
        <v>60.09</v>
      </c>
      <c r="CX7" s="39">
        <v>50.98</v>
      </c>
      <c r="CY7" s="39">
        <v>53.15</v>
      </c>
      <c r="CZ7" s="39">
        <v>54.96</v>
      </c>
      <c r="DA7" s="39">
        <v>56.98</v>
      </c>
      <c r="DB7" s="39">
        <v>58.55</v>
      </c>
      <c r="DC7" s="39">
        <v>64.459999999999994</v>
      </c>
      <c r="DD7" s="39">
        <v>63.45</v>
      </c>
      <c r="DE7" s="39">
        <v>84.73</v>
      </c>
      <c r="DF7" s="39">
        <v>83.96</v>
      </c>
      <c r="DG7" s="39">
        <v>84.12</v>
      </c>
      <c r="DH7" s="39">
        <v>94.9</v>
      </c>
      <c r="DI7" s="39">
        <v>7.47</v>
      </c>
      <c r="DJ7" s="39">
        <v>8.56</v>
      </c>
      <c r="DK7" s="39">
        <v>20.75</v>
      </c>
      <c r="DL7" s="39">
        <v>23.41</v>
      </c>
      <c r="DM7" s="39">
        <v>26.09</v>
      </c>
      <c r="DN7" s="39">
        <v>6.22</v>
      </c>
      <c r="DO7" s="39">
        <v>7.52</v>
      </c>
      <c r="DP7" s="39">
        <v>21.09</v>
      </c>
      <c r="DQ7" s="39">
        <v>22.6</v>
      </c>
      <c r="DR7" s="39">
        <v>26.91</v>
      </c>
      <c r="DS7" s="39">
        <v>37.36</v>
      </c>
      <c r="DT7" s="39">
        <v>0</v>
      </c>
      <c r="DU7" s="39">
        <v>0</v>
      </c>
      <c r="DV7" s="39">
        <v>0</v>
      </c>
      <c r="DW7" s="39">
        <v>0</v>
      </c>
      <c r="DX7" s="39">
        <v>0</v>
      </c>
      <c r="DY7" s="39">
        <v>0</v>
      </c>
      <c r="DZ7" s="39">
        <v>0</v>
      </c>
      <c r="EA7" s="39">
        <v>0</v>
      </c>
      <c r="EB7" s="39">
        <v>0</v>
      </c>
      <c r="EC7" s="39">
        <v>0</v>
      </c>
      <c r="ED7" s="39">
        <v>4.96</v>
      </c>
      <c r="EE7" s="39">
        <v>0</v>
      </c>
      <c r="EF7" s="39">
        <v>0</v>
      </c>
      <c r="EG7" s="39">
        <v>0</v>
      </c>
      <c r="EH7" s="39">
        <v>0</v>
      </c>
      <c r="EI7" s="39">
        <v>0</v>
      </c>
      <c r="EJ7" s="39">
        <v>0.14000000000000001</v>
      </c>
      <c r="EK7" s="39">
        <v>0</v>
      </c>
      <c r="EL7" s="39">
        <v>0.03</v>
      </c>
      <c r="EM7" s="39">
        <v>0.15</v>
      </c>
      <c r="EN7" s="39">
        <v>0.1</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113</v>
      </c>
      <c r="C9" s="41" t="s">
        <v>114</v>
      </c>
      <c r="D9" s="41" t="s">
        <v>115</v>
      </c>
      <c r="E9" s="41" t="s">
        <v>116</v>
      </c>
      <c r="F9" s="41" t="s">
        <v>117</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cp:lastPrinted>2018-02-08T02:37:39Z</cp:lastPrinted>
  <dcterms:created xsi:type="dcterms:W3CDTF">2017-12-25T01:49:45Z</dcterms:created>
  <dcterms:modified xsi:type="dcterms:W3CDTF">2018-02-22T06:31:44Z</dcterms:modified>
</cp:coreProperties>
</file>